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045"/>
  </bookViews>
  <sheets>
    <sheet name="Identification" sheetId="1" r:id="rId1"/>
    <sheet name="Equipments" sheetId="2" r:id="rId2"/>
    <sheet name="Jib &amp; Spinnaker" sheetId="3" r:id="rId3"/>
    <sheet name="Mainsail Classic &amp; DS" sheetId="4" r:id="rId4"/>
  </sheets>
  <definedNames>
    <definedName name="_xlnm.Print_Area" localSheetId="0">Identification!$A$1:$AI$85</definedName>
    <definedName name="_xlnm.Print_Area" localSheetId="2">'Jib &amp; Spinnaker'!$A$1:$AI$80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3" i="3"/>
  <c r="AF26"/>
  <c r="AF25"/>
  <c r="AF24"/>
  <c r="AF22"/>
  <c r="AF28" l="1"/>
  <c r="AG33" i="4"/>
  <c r="AG30" l="1"/>
  <c r="AG29"/>
  <c r="AG28"/>
  <c r="AG27"/>
  <c r="AG26"/>
  <c r="AG25"/>
  <c r="AG24"/>
  <c r="AG23"/>
  <c r="AG19"/>
  <c r="AG22"/>
  <c r="AG21"/>
  <c r="AG20"/>
  <c r="AG31" l="1"/>
  <c r="AF58" i="3"/>
  <c r="AF57"/>
  <c r="AE73"/>
  <c r="U73"/>
  <c r="AG34" i="4" l="1"/>
  <c r="V5"/>
  <c r="F5"/>
  <c r="AF3"/>
  <c r="V3"/>
  <c r="G3"/>
  <c r="V5" i="3"/>
  <c r="F5"/>
  <c r="AF3"/>
  <c r="V3"/>
  <c r="G3"/>
  <c r="V5" i="2"/>
  <c r="F5"/>
  <c r="AF3"/>
  <c r="V3"/>
  <c r="G3"/>
</calcChain>
</file>

<file path=xl/sharedStrings.xml><?xml version="1.0" encoding="utf-8"?>
<sst xmlns="http://schemas.openxmlformats.org/spreadsheetml/2006/main" count="290" uniqueCount="250">
  <si>
    <t>Hull n° portside :</t>
  </si>
  <si>
    <t>Hull n° Staboard side :</t>
  </si>
  <si>
    <t xml:space="preserve">Brand of boat : </t>
  </si>
  <si>
    <t>National letters &amp; sail n°:</t>
  </si>
  <si>
    <t>Date manufactured :</t>
  </si>
  <si>
    <t>IDENTIFICATION :</t>
  </si>
  <si>
    <t>Name and firstname :</t>
  </si>
  <si>
    <t>WS n° :</t>
  </si>
  <si>
    <t>Address :</t>
  </si>
  <si>
    <t>Zip code :</t>
  </si>
  <si>
    <t>City :</t>
  </si>
  <si>
    <t xml:space="preserve">Country : </t>
  </si>
  <si>
    <t>E-mail :</t>
  </si>
  <si>
    <t>OWNER :</t>
  </si>
  <si>
    <t>C.6.1. (a) (1) Weight of the platform :</t>
  </si>
  <si>
    <t>MEASURES &amp; DESCRIPTION OF THE PLATFORM  :</t>
  </si>
  <si>
    <t>Minimum 130,00 kg</t>
  </si>
  <si>
    <t>Minimum 180,00 kg</t>
  </si>
  <si>
    <t>C.6.1. (b) (1) Weight boat ready to sail :</t>
  </si>
  <si>
    <t>C.6.2. (a) Corrector weight :</t>
  </si>
  <si>
    <t>Maximum 7,00 kg</t>
  </si>
  <si>
    <t>E.3.4. (a) Daggerboard weight</t>
  </si>
  <si>
    <t>Port side</t>
  </si>
  <si>
    <t>Starboard side</t>
  </si>
  <si>
    <t>C.8.2. (a) (1) Daggerboards serial n°:</t>
  </si>
  <si>
    <t>C.8.2. Rudders serial n°</t>
  </si>
  <si>
    <t>E.3.3. (c ) Daggerboard extension below the hull</t>
  </si>
  <si>
    <t>E.4.6. (a) Rudder weight</t>
  </si>
  <si>
    <t>Maximum 1,40 m</t>
  </si>
  <si>
    <t>Minimum 3,00 kg</t>
  </si>
  <si>
    <t>D.6.2. (a) Hull length</t>
  </si>
  <si>
    <t>Maximum 5,52 m</t>
  </si>
  <si>
    <t xml:space="preserve">D.6.2. (b) Boat beam </t>
  </si>
  <si>
    <t>Maximum 2,60 m</t>
  </si>
  <si>
    <t xml:space="preserve">C.7.1. (b) Inspection hatches </t>
  </si>
  <si>
    <t xml:space="preserve">Minimum 1 per hull </t>
  </si>
  <si>
    <t xml:space="preserve">D.3.1. (a) Material </t>
  </si>
  <si>
    <t>D.5.1. (a) Trampoline material</t>
  </si>
  <si>
    <t xml:space="preserve">B.1.1. (c) have valid certification mark is required : Portside hull </t>
  </si>
  <si>
    <t xml:space="preserve">Starboard side hull </t>
  </si>
  <si>
    <t>Port side hull</t>
  </si>
  <si>
    <t>B.1.1. (c) Daggerboard certification mark F18</t>
  </si>
  <si>
    <t>B.1.1. (c) Rudder  certification mark F18</t>
  </si>
  <si>
    <t>DAGGERBOARDS &amp; RUDDERS</t>
  </si>
  <si>
    <t>RESERVED NATIONAL CLASS ASSOCIATION</t>
  </si>
  <si>
    <t xml:space="preserve">Initial boat certification </t>
  </si>
  <si>
    <t xml:space="preserve">Certification control carried by </t>
  </si>
  <si>
    <t>Date :</t>
  </si>
  <si>
    <t>Boat re-certification</t>
  </si>
  <si>
    <t xml:space="preserve">Re-certification for </t>
  </si>
  <si>
    <t xml:space="preserve">Main sail </t>
  </si>
  <si>
    <t xml:space="preserve">Jib </t>
  </si>
  <si>
    <t>Spinnaker</t>
  </si>
  <si>
    <t>Platform</t>
  </si>
  <si>
    <t>Mast</t>
  </si>
  <si>
    <t>Other</t>
  </si>
  <si>
    <t>Certification Authority</t>
  </si>
  <si>
    <t>Complementary comments of the Measurer</t>
  </si>
  <si>
    <t>Date, Stamp &amp; Signature</t>
  </si>
  <si>
    <t>Netting is not permited</t>
  </si>
  <si>
    <t>MEASUREMENT FORM</t>
  </si>
  <si>
    <t>National letters &amp; sail n°</t>
  </si>
  <si>
    <t>WS n°</t>
  </si>
  <si>
    <t>Brand of  boat</t>
  </si>
  <si>
    <t xml:space="preserve">Owner name </t>
  </si>
  <si>
    <t xml:space="preserve">C.5  PORTABLE EQUIPMENT </t>
  </si>
  <si>
    <t>Minimum 4 m. long</t>
  </si>
  <si>
    <r>
      <t xml:space="preserve">Minimum </t>
    </r>
    <r>
      <rPr>
        <sz val="11"/>
        <color theme="1"/>
        <rFont val="Calibri"/>
        <family val="2"/>
      </rPr>
      <t>Ø 10 mm</t>
    </r>
  </si>
  <si>
    <t xml:space="preserve">C.5.1 (a) 1  </t>
  </si>
  <si>
    <t>One righting line</t>
  </si>
  <si>
    <t xml:space="preserve">C.5.1 (a) 2  </t>
  </si>
  <si>
    <t>One magnetic steering compas</t>
  </si>
  <si>
    <t>Minimum one</t>
  </si>
  <si>
    <t>C.9 RIG</t>
  </si>
  <si>
    <t xml:space="preserve">C.9.2 (a) Mast datum point shall not be more than 120mm above the top of the front beam </t>
  </si>
  <si>
    <t>C.9.7 (a)</t>
  </si>
  <si>
    <t xml:space="preserve">Running rigging shall be led outside the mast spar </t>
  </si>
  <si>
    <t xml:space="preserve">D.4 BEAMS </t>
  </si>
  <si>
    <t>D.4.2 (a) The beams shall be extruded aluminium profiles of constant section</t>
  </si>
  <si>
    <t>D.4.2 (b) The curvature of the beams shall be limited to a maximum of 15 mm</t>
  </si>
  <si>
    <t>F.3 MAST</t>
  </si>
  <si>
    <t xml:space="preserve">F.3.3 Dimensions </t>
  </si>
  <si>
    <t xml:space="preserve">Mast spar circumference </t>
  </si>
  <si>
    <t>Distance between upper point and front beam</t>
  </si>
  <si>
    <t>Shround height</t>
  </si>
  <si>
    <t>Spinnaker hoist height</t>
  </si>
  <si>
    <t>Top of the front beam to mast datum point</t>
  </si>
  <si>
    <t>Extrusion total length</t>
  </si>
  <si>
    <t>Maximum</t>
  </si>
  <si>
    <t>6,75 m</t>
  </si>
  <si>
    <t>8,15 m</t>
  </si>
  <si>
    <t>120 mm</t>
  </si>
  <si>
    <t xml:space="preserve">F.3.2 (a) The mast shall be made extruded aluminium profiles of constant section </t>
  </si>
  <si>
    <t>F.4 BOOM</t>
  </si>
  <si>
    <t xml:space="preserve">no </t>
  </si>
  <si>
    <t xml:space="preserve">Yes </t>
  </si>
  <si>
    <t xml:space="preserve"> </t>
  </si>
  <si>
    <t xml:space="preserve">F.4.1 (a) The Boom, if fitted, </t>
  </si>
  <si>
    <t>F.4.1 (a) shall be made of extruded aluminum profiles of constant section</t>
  </si>
  <si>
    <t>B.1.1 (c) Have valid certification marks as required</t>
  </si>
  <si>
    <t>F.5 BOWSPRIT</t>
  </si>
  <si>
    <t xml:space="preserve">F.5.1 (a) The bowsprit shall be on the longitidinal centreline of the boat </t>
  </si>
  <si>
    <t>F.5.1 (b) The bowsprit shall be attached to the front beam</t>
  </si>
  <si>
    <t>F.5.2 (a) The bowsprit shall be made of aluminium of constant section</t>
  </si>
  <si>
    <t>F.5.5 (a) The length of the bowsprit shall not exceed the distance from the</t>
  </si>
  <si>
    <t>centre of the front beam to a vertical line touching the most forward</t>
  </si>
  <si>
    <t>part of the hull plus 800 mm, with the bowsprit measured when vertical.</t>
  </si>
  <si>
    <t>C.9.5 (c) The bowsprit shall have an end cap that is smooth, rounded and blunt</t>
  </si>
  <si>
    <t>Dimensions :</t>
  </si>
  <si>
    <t xml:space="preserve">Length </t>
  </si>
  <si>
    <t xml:space="preserve">Diameter </t>
  </si>
  <si>
    <t>F.6.2 (b) (2) The bowsprit bridles may be of rope of minimum diameter 2,5mm</t>
  </si>
  <si>
    <t>F.6 STANDING RIGGING</t>
  </si>
  <si>
    <t>F.7 RUNNING RIGGING</t>
  </si>
  <si>
    <t xml:space="preserve">F.6.1(a) The standing rigging of the stainless steel </t>
  </si>
  <si>
    <t xml:space="preserve">F.6.2(a) (1) A forestay and bridles </t>
  </si>
  <si>
    <t>mini 4mm</t>
  </si>
  <si>
    <t>F.6.2 (a)(1) Shrouds</t>
  </si>
  <si>
    <t>F.6.2(a)(3) Trapeze  wires</t>
  </si>
  <si>
    <t>mini 2,5mm</t>
  </si>
  <si>
    <t>F.7.2(a) (1) (2) Mainsail halyard &amp; sheet</t>
  </si>
  <si>
    <t>F.7.2(a) (3) (4) Jib halyard &amp; sheet</t>
  </si>
  <si>
    <t>F.7.2(a) (5) (6) Spi. halyard &amp; sheets</t>
  </si>
  <si>
    <t>F.7.2 (a) (7) Spi. Retraction lines</t>
  </si>
  <si>
    <t>Date, stamp &amp; signature</t>
  </si>
  <si>
    <t>Complementary comments of the measurer</t>
  </si>
  <si>
    <t>G.4 JIB</t>
  </si>
  <si>
    <t>Sail maker :</t>
  </si>
  <si>
    <t>Colour :</t>
  </si>
  <si>
    <t>Serial number :</t>
  </si>
  <si>
    <t>Batten number :</t>
  </si>
  <si>
    <t>G.4.2 (d)(2) maximum 3</t>
  </si>
  <si>
    <t xml:space="preserve">G.4.1 Material </t>
  </si>
  <si>
    <t>a</t>
  </si>
  <si>
    <t>h7</t>
  </si>
  <si>
    <t>c</t>
  </si>
  <si>
    <t>h</t>
  </si>
  <si>
    <t>b</t>
  </si>
  <si>
    <t>h10</t>
  </si>
  <si>
    <t>h11</t>
  </si>
  <si>
    <t xml:space="preserve">G.4.2 Construction &amp; G.4.3 Dimensions : </t>
  </si>
  <si>
    <t>The Leech shall not be convex</t>
  </si>
  <si>
    <t xml:space="preserve">Min </t>
  </si>
  <si>
    <t>Max</t>
  </si>
  <si>
    <t>Top width</t>
  </si>
  <si>
    <t>50mm</t>
  </si>
  <si>
    <t>Batten width</t>
  </si>
  <si>
    <t>40mm</t>
  </si>
  <si>
    <t>Batten pocket outside width</t>
  </si>
  <si>
    <t>80mm</t>
  </si>
  <si>
    <t>Window area</t>
  </si>
  <si>
    <t>0,3m²</t>
  </si>
  <si>
    <t>G.5 SPINNAKER</t>
  </si>
  <si>
    <t>Small Spinnaker 19,00m² maximum</t>
  </si>
  <si>
    <t>Large Spinnaker 21,00m² maximum</t>
  </si>
  <si>
    <t xml:space="preserve">G.5.1 Material </t>
  </si>
  <si>
    <t>SL1</t>
  </si>
  <si>
    <t>SL2</t>
  </si>
  <si>
    <t>SMG</t>
  </si>
  <si>
    <t>SF</t>
  </si>
  <si>
    <t>% SMG/SF : 75% mini</t>
  </si>
  <si>
    <t>SPINNAKER AREA</t>
  </si>
  <si>
    <t>Dacron sticker F18 Small spinnaker 19,00m²</t>
  </si>
  <si>
    <t>Dacron sticker F18 large spinnaker 21,00m²</t>
  </si>
  <si>
    <t xml:space="preserve">  </t>
  </si>
  <si>
    <t>Date</t>
  </si>
  <si>
    <t>Jib</t>
  </si>
  <si>
    <t>Certification control carried by</t>
  </si>
  <si>
    <t>Date, Stamp &amp; signature</t>
  </si>
  <si>
    <t>Comments of the measurer</t>
  </si>
  <si>
    <t>MAST AREA</t>
  </si>
  <si>
    <t>MEASURES &amp; CALCULATIONS OF THE MAINSAIL CLASSIC OR DS</t>
  </si>
  <si>
    <t>G.3 MAIN SAIL : 17 m maximum</t>
  </si>
  <si>
    <t>Sailmaker :</t>
  </si>
  <si>
    <t>Serial n°</t>
  </si>
  <si>
    <t>G.3.2 Material :</t>
  </si>
  <si>
    <t>h2</t>
  </si>
  <si>
    <t>c4</t>
  </si>
  <si>
    <t>h4</t>
  </si>
  <si>
    <t>c6</t>
  </si>
  <si>
    <t>h6</t>
  </si>
  <si>
    <t>c5</t>
  </si>
  <si>
    <t>h5</t>
  </si>
  <si>
    <t>c3</t>
  </si>
  <si>
    <t>h3</t>
  </si>
  <si>
    <t>h8</t>
  </si>
  <si>
    <t>a1</t>
  </si>
  <si>
    <t>h1</t>
  </si>
  <si>
    <t>b9</t>
  </si>
  <si>
    <t>h9</t>
  </si>
  <si>
    <t>b10</t>
  </si>
  <si>
    <t>b11</t>
  </si>
  <si>
    <t>h12</t>
  </si>
  <si>
    <t>S2 : (c*h2)/2</t>
  </si>
  <si>
    <t>S3 : ((c3*h3)/3)*2</t>
  </si>
  <si>
    <t>S4 : (C4*h4)/2</t>
  </si>
  <si>
    <t>S5 : ((c5*h5)/3)*2</t>
  </si>
  <si>
    <t>S6 : ((c6*h6)/3)*2</t>
  </si>
  <si>
    <t>S7 : ((a*h7)/3)*2</t>
  </si>
  <si>
    <t>S8 : ((b*h8)/3)*2</t>
  </si>
  <si>
    <t>S9 : (b*h9)/2</t>
  </si>
  <si>
    <t>S10 : ((b10*h10)/3)*2</t>
  </si>
  <si>
    <t>S11 : ((b11*h11)/3)*2</t>
  </si>
  <si>
    <t>MAIN SAIL AREA</t>
  </si>
  <si>
    <r>
      <rPr>
        <b/>
        <sz val="12"/>
        <color theme="1"/>
        <rFont val="Calibri"/>
        <family val="2"/>
        <scheme val="minor"/>
      </rPr>
      <t xml:space="preserve">TOTAL AREA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17,00m² maximum</t>
    </r>
  </si>
  <si>
    <t>S1 : ((h+h1)*(a-a1)+(a1*h))/2</t>
  </si>
  <si>
    <t>DS</t>
  </si>
  <si>
    <t xml:space="preserve">G.3.5 DIMENSIONS </t>
  </si>
  <si>
    <t>Minimum</t>
  </si>
  <si>
    <t>Top width excluding boltrope</t>
  </si>
  <si>
    <t>1,00 m</t>
  </si>
  <si>
    <t>Upper wight at upper leech point</t>
  </si>
  <si>
    <t>1500mm from the head point</t>
  </si>
  <si>
    <t>1,290m</t>
  </si>
  <si>
    <t xml:space="preserve">The angle between the luff </t>
  </si>
  <si>
    <t>and the head</t>
  </si>
  <si>
    <t>90°</t>
  </si>
  <si>
    <t>0,80m²</t>
  </si>
  <si>
    <t>Window area : minimum :</t>
  </si>
  <si>
    <t xml:space="preserve"> Tabling width</t>
  </si>
  <si>
    <t>115mm</t>
  </si>
  <si>
    <t>B.2 CERTIFICATION MARKS F18</t>
  </si>
  <si>
    <t>Dacron sticker F18 main sail 17,00m²</t>
  </si>
  <si>
    <t>Ø 30cm</t>
  </si>
  <si>
    <t>Ø 8cm</t>
  </si>
  <si>
    <t xml:space="preserve">EQUIPMENTS </t>
  </si>
  <si>
    <t>MEASURES AND CALCULATIONS AREA OF JIB OR SPINNAKER</t>
  </si>
  <si>
    <t>S12 :(-(b11*h12)/2</t>
  </si>
  <si>
    <t>Boat certificate n°</t>
  </si>
  <si>
    <t xml:space="preserve">Perimeter </t>
  </si>
  <si>
    <t>Length extrusion</t>
  </si>
  <si>
    <t>Classic</t>
  </si>
  <si>
    <t>9,100 m</t>
  </si>
  <si>
    <t>m</t>
  </si>
  <si>
    <r>
      <t xml:space="preserve">INTERNATIONAL FORMULA 18 CLASS ASSOCIATION
CATAMARAN CLASS RULES </t>
    </r>
    <r>
      <rPr>
        <sz val="14"/>
        <color indexed="8"/>
        <rFont val="Calibri"/>
        <family val="2"/>
      </rPr>
      <t>(Appendix D)</t>
    </r>
    <r>
      <rPr>
        <b/>
        <sz val="14"/>
        <color indexed="8"/>
        <rFont val="Calibri"/>
        <family val="2"/>
      </rPr>
      <t xml:space="preserve">
MEASUREMENT FORM - MEASUREMENT CERTIFICATE
I F 1 8 A - 2 0 1 7 (version A1 update 2017.10.18)</t>
    </r>
  </si>
  <si>
    <t>MEASUREMENT CERTIFICATE</t>
  </si>
  <si>
    <t>Boat Certificate n° :</t>
  </si>
  <si>
    <t>S1 = ((h+h1)x(a-a1))/2</t>
  </si>
  <si>
    <t>S2 = (hxa1)/2</t>
  </si>
  <si>
    <t>S7 = ((a x h7)/3)x2</t>
  </si>
  <si>
    <t>S10 = ((b x h10)/3)x2</t>
  </si>
  <si>
    <t>S11 = ((c x h11)/3)x2</t>
  </si>
  <si>
    <r>
      <t xml:space="preserve">JIB AREA
</t>
    </r>
    <r>
      <rPr>
        <sz val="9"/>
        <color theme="1"/>
        <rFont val="Calibri"/>
        <family val="2"/>
        <scheme val="minor"/>
      </rPr>
      <t>Small Jib 3,60m²
Large Jib 4,30 m²</t>
    </r>
  </si>
  <si>
    <t>Small jib 3,60 m²</t>
  </si>
  <si>
    <t>Large jib 4,30m²</t>
  </si>
  <si>
    <t>Dacron sticker F18 small Jib 3,60m²</t>
  </si>
  <si>
    <t>Dacron sticker F18 Large Jib 4,30m²</t>
  </si>
  <si>
    <t>0,385 m</t>
  </si>
  <si>
    <r>
      <t xml:space="preserve">IF18CA - 2019 </t>
    </r>
    <r>
      <rPr>
        <b/>
        <sz val="10"/>
        <color indexed="8"/>
        <rFont val="Calibri"/>
        <family val="2"/>
      </rPr>
      <t>( version PCB2019/06)</t>
    </r>
  </si>
  <si>
    <t>Maximum 5,50 kg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</si>
</sst>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1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2">
    <xf numFmtId="0" fontId="0" fillId="0" borderId="0" xfId="0"/>
    <xf numFmtId="0" fontId="0" fillId="4" borderId="12" xfId="0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horizontal="right"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horizontal="left" indent="1"/>
      <protection locked="0"/>
    </xf>
    <xf numFmtId="0" fontId="0" fillId="4" borderId="0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Alignment="1" applyProtection="1">
      <alignment horizontal="left" indent="1"/>
      <protection locked="0"/>
    </xf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indent="1"/>
    </xf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0" fillId="0" borderId="0" xfId="0" applyProtection="1"/>
    <xf numFmtId="0" fontId="0" fillId="3" borderId="4" xfId="0" applyFill="1" applyBorder="1" applyAlignment="1" applyProtection="1">
      <alignment horizontal="left" indent="1"/>
    </xf>
    <xf numFmtId="0" fontId="0" fillId="3" borderId="0" xfId="0" applyFill="1" applyBorder="1" applyProtection="1"/>
    <xf numFmtId="0" fontId="0" fillId="3" borderId="5" xfId="0" applyFill="1" applyBorder="1" applyProtection="1"/>
    <xf numFmtId="0" fontId="7" fillId="3" borderId="4" xfId="0" applyFont="1" applyFill="1" applyBorder="1" applyAlignment="1" applyProtection="1">
      <alignment horizontal="left" indent="1"/>
    </xf>
    <xf numFmtId="0" fontId="7" fillId="3" borderId="6" xfId="0" applyFont="1" applyFill="1" applyBorder="1" applyAlignment="1" applyProtection="1">
      <alignment horizontal="left" indent="1"/>
    </xf>
    <xf numFmtId="0" fontId="0" fillId="3" borderId="7" xfId="0" applyFill="1" applyBorder="1" applyProtection="1"/>
    <xf numFmtId="0" fontId="0" fillId="3" borderId="8" xfId="0" applyFill="1" applyBorder="1" applyProtection="1"/>
    <xf numFmtId="0" fontId="1" fillId="3" borderId="2" xfId="0" applyFont="1" applyFill="1" applyBorder="1" applyProtection="1"/>
    <xf numFmtId="0" fontId="1" fillId="3" borderId="3" xfId="0" applyFont="1" applyFill="1" applyBorder="1" applyProtection="1"/>
    <xf numFmtId="0" fontId="0" fillId="3" borderId="13" xfId="0" applyFill="1" applyBorder="1" applyProtection="1"/>
    <xf numFmtId="0" fontId="0" fillId="3" borderId="6" xfId="0" applyFill="1" applyBorder="1" applyAlignment="1" applyProtection="1">
      <alignment horizontal="left" indent="1"/>
    </xf>
    <xf numFmtId="0" fontId="0" fillId="3" borderId="1" xfId="0" applyFill="1" applyBorder="1" applyAlignment="1" applyProtection="1">
      <alignment horizontal="left" indent="1"/>
    </xf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17" xfId="0" applyFill="1" applyBorder="1" applyProtection="1"/>
    <xf numFmtId="0" fontId="0" fillId="0" borderId="0" xfId="0" applyFill="1" applyProtection="1"/>
    <xf numFmtId="0" fontId="0" fillId="0" borderId="0" xfId="0" applyBorder="1" applyProtection="1"/>
    <xf numFmtId="0" fontId="0" fillId="3" borderId="4" xfId="0" applyFill="1" applyBorder="1" applyProtection="1"/>
    <xf numFmtId="0" fontId="0" fillId="3" borderId="6" xfId="0" applyFill="1" applyBorder="1" applyProtection="1"/>
    <xf numFmtId="0" fontId="0" fillId="3" borderId="1" xfId="0" applyFill="1" applyBorder="1" applyProtection="1"/>
    <xf numFmtId="0" fontId="0" fillId="3" borderId="15" xfId="0" applyFill="1" applyBorder="1" applyProtection="1"/>
    <xf numFmtId="0" fontId="0" fillId="3" borderId="16" xfId="0" applyFill="1" applyBorder="1" applyProtection="1"/>
    <xf numFmtId="0" fontId="0" fillId="3" borderId="18" xfId="0" applyFill="1" applyBorder="1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/>
    <xf numFmtId="0" fontId="0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right" vertical="center"/>
    </xf>
    <xf numFmtId="0" fontId="0" fillId="3" borderId="5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right" vertical="center"/>
    </xf>
    <xf numFmtId="0" fontId="0" fillId="3" borderId="0" xfId="0" applyFill="1" applyProtection="1"/>
    <xf numFmtId="0" fontId="7" fillId="3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 applyProtection="1">
      <alignment horizontal="left" indent="1"/>
    </xf>
    <xf numFmtId="0" fontId="1" fillId="2" borderId="2" xfId="0" applyNumberFormat="1" applyFont="1" applyFill="1" applyBorder="1" applyProtection="1"/>
    <xf numFmtId="0" fontId="1" fillId="2" borderId="3" xfId="0" applyNumberFormat="1" applyFont="1" applyFill="1" applyBorder="1" applyProtection="1"/>
    <xf numFmtId="0" fontId="0" fillId="0" borderId="0" xfId="0" applyNumberFormat="1" applyProtection="1"/>
    <xf numFmtId="0" fontId="0" fillId="3" borderId="4" xfId="0" applyNumberFormat="1" applyFill="1" applyBorder="1" applyAlignment="1" applyProtection="1">
      <alignment horizontal="left" indent="1"/>
    </xf>
    <xf numFmtId="0" fontId="0" fillId="3" borderId="0" xfId="0" applyNumberFormat="1" applyFill="1" applyBorder="1" applyProtection="1"/>
    <xf numFmtId="0" fontId="0" fillId="3" borderId="5" xfId="0" applyNumberFormat="1" applyFill="1" applyBorder="1" applyProtection="1"/>
    <xf numFmtId="0" fontId="7" fillId="3" borderId="4" xfId="0" applyNumberFormat="1" applyFont="1" applyFill="1" applyBorder="1" applyAlignment="1" applyProtection="1">
      <alignment horizontal="left" indent="1"/>
    </xf>
    <xf numFmtId="0" fontId="7" fillId="3" borderId="0" xfId="0" applyNumberFormat="1" applyFont="1" applyFill="1" applyBorder="1" applyAlignment="1" applyProtection="1">
      <alignment horizontal="right"/>
    </xf>
    <xf numFmtId="0" fontId="0" fillId="3" borderId="0" xfId="0" applyNumberFormat="1" applyFill="1" applyBorder="1" applyAlignment="1" applyProtection="1">
      <alignment horizontal="right"/>
    </xf>
    <xf numFmtId="0" fontId="7" fillId="3" borderId="6" xfId="0" applyNumberFormat="1" applyFont="1" applyFill="1" applyBorder="1" applyAlignment="1" applyProtection="1">
      <alignment horizontal="left" indent="1"/>
    </xf>
    <xf numFmtId="0" fontId="0" fillId="3" borderId="7" xfId="0" applyNumberFormat="1" applyFill="1" applyBorder="1" applyProtection="1"/>
    <xf numFmtId="0" fontId="0" fillId="3" borderId="8" xfId="0" applyNumberFormat="1" applyFill="1" applyBorder="1" applyProtection="1"/>
    <xf numFmtId="0" fontId="0" fillId="3" borderId="0" xfId="0" applyNumberFormat="1" applyFill="1" applyProtection="1"/>
    <xf numFmtId="0" fontId="0" fillId="3" borderId="4" xfId="0" applyNumberFormat="1" applyFill="1" applyBorder="1" applyProtection="1"/>
    <xf numFmtId="0" fontId="0" fillId="3" borderId="6" xfId="0" applyNumberFormat="1" applyFill="1" applyBorder="1" applyProtection="1"/>
    <xf numFmtId="0" fontId="1" fillId="2" borderId="0" xfId="0" applyNumberFormat="1" applyFont="1" applyFill="1" applyAlignment="1" applyProtection="1">
      <alignment horizontal="left" indent="1"/>
    </xf>
    <xf numFmtId="0" fontId="1" fillId="2" borderId="0" xfId="0" applyNumberFormat="1" applyFont="1" applyFill="1" applyProtection="1"/>
    <xf numFmtId="0" fontId="0" fillId="3" borderId="24" xfId="0" applyNumberFormat="1" applyFill="1" applyBorder="1" applyAlignment="1" applyProtection="1">
      <alignment horizontal="left" vertical="center"/>
    </xf>
    <xf numFmtId="0" fontId="0" fillId="3" borderId="26" xfId="0" applyNumberFormat="1" applyFill="1" applyBorder="1" applyAlignment="1" applyProtection="1">
      <alignment vertical="center"/>
    </xf>
    <xf numFmtId="0" fontId="0" fillId="3" borderId="16" xfId="0" applyNumberFormat="1" applyFill="1" applyBorder="1" applyAlignment="1" applyProtection="1">
      <alignment horizontal="left" vertical="center"/>
    </xf>
    <xf numFmtId="0" fontId="0" fillId="3" borderId="17" xfId="0" applyNumberFormat="1" applyFill="1" applyBorder="1" applyAlignment="1" applyProtection="1">
      <alignment vertical="center"/>
    </xf>
    <xf numFmtId="0" fontId="0" fillId="3" borderId="27" xfId="0" applyNumberFormat="1" applyFill="1" applyBorder="1" applyAlignment="1" applyProtection="1">
      <alignment horizontal="left" vertical="center"/>
    </xf>
    <xf numFmtId="0" fontId="0" fillId="3" borderId="28" xfId="0" applyNumberFormat="1" applyFill="1" applyBorder="1" applyAlignment="1" applyProtection="1">
      <alignment vertical="center"/>
    </xf>
    <xf numFmtId="0" fontId="7" fillId="3" borderId="24" xfId="0" applyNumberFormat="1" applyFont="1" applyFill="1" applyBorder="1" applyAlignment="1" applyProtection="1">
      <alignment horizontal="left" vertical="center"/>
    </xf>
    <xf numFmtId="0" fontId="7" fillId="3" borderId="16" xfId="0" applyNumberFormat="1" applyFont="1" applyFill="1" applyBorder="1" applyAlignment="1" applyProtection="1">
      <alignment horizontal="left" vertical="center"/>
    </xf>
    <xf numFmtId="0" fontId="0" fillId="0" borderId="0" xfId="0" applyNumberFormat="1" applyFill="1" applyProtection="1"/>
    <xf numFmtId="0" fontId="0" fillId="3" borderId="17" xfId="0" applyNumberFormat="1" applyFill="1" applyBorder="1" applyAlignment="1" applyProtection="1">
      <alignment horizontal="center" vertical="center"/>
    </xf>
    <xf numFmtId="0" fontId="7" fillId="3" borderId="19" xfId="0" applyNumberFormat="1" applyFont="1" applyFill="1" applyBorder="1" applyAlignment="1" applyProtection="1">
      <alignment horizontal="left" vertical="center"/>
    </xf>
    <xf numFmtId="0" fontId="0" fillId="3" borderId="20" xfId="0" applyNumberFormat="1" applyFill="1" applyBorder="1" applyAlignment="1" applyProtection="1">
      <alignment vertical="center"/>
    </xf>
    <xf numFmtId="0" fontId="7" fillId="3" borderId="27" xfId="0" applyNumberFormat="1" applyFont="1" applyFill="1" applyBorder="1" applyAlignment="1" applyProtection="1">
      <alignment horizontal="left" vertical="center"/>
    </xf>
    <xf numFmtId="0" fontId="0" fillId="3" borderId="0" xfId="0" applyNumberFormat="1" applyFill="1" applyAlignment="1" applyProtection="1"/>
    <xf numFmtId="0" fontId="0" fillId="3" borderId="1" xfId="0" applyNumberFormat="1" applyFill="1" applyBorder="1" applyAlignment="1" applyProtection="1"/>
    <xf numFmtId="0" fontId="0" fillId="3" borderId="2" xfId="0" applyNumberFormat="1" applyFill="1" applyBorder="1" applyAlignment="1" applyProtection="1"/>
    <xf numFmtId="0" fontId="0" fillId="3" borderId="2" xfId="0" applyNumberFormat="1" applyFill="1" applyBorder="1" applyProtection="1"/>
    <xf numFmtId="0" fontId="7" fillId="3" borderId="27" xfId="0" applyNumberFormat="1" applyFont="1" applyFill="1" applyBorder="1" applyProtection="1"/>
    <xf numFmtId="0" fontId="0" fillId="3" borderId="28" xfId="0" applyNumberFormat="1" applyFill="1" applyBorder="1" applyProtection="1"/>
    <xf numFmtId="0" fontId="0" fillId="3" borderId="29" xfId="0" applyNumberFormat="1" applyFill="1" applyBorder="1" applyProtection="1"/>
    <xf numFmtId="0" fontId="1" fillId="2" borderId="1" xfId="0" applyNumberFormat="1" applyFont="1" applyFill="1" applyBorder="1" applyProtection="1"/>
    <xf numFmtId="0" fontId="12" fillId="3" borderId="0" xfId="0" applyNumberFormat="1" applyFont="1" applyFill="1" applyBorder="1" applyProtection="1"/>
    <xf numFmtId="0" fontId="0" fillId="3" borderId="10" xfId="0" applyNumberFormat="1" applyFill="1" applyBorder="1" applyProtection="1"/>
    <xf numFmtId="0" fontId="0" fillId="3" borderId="1" xfId="0" applyFont="1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vertical="center"/>
    </xf>
    <xf numFmtId="0" fontId="0" fillId="0" borderId="12" xfId="0" applyNumberFormat="1" applyFill="1" applyBorder="1" applyProtection="1">
      <protection locked="0"/>
    </xf>
    <xf numFmtId="0" fontId="7" fillId="0" borderId="0" xfId="0" applyFont="1" applyAlignment="1" applyProtection="1">
      <alignment horizontal="left" indent="1"/>
    </xf>
    <xf numFmtId="0" fontId="0" fillId="3" borderId="4" xfId="0" applyFont="1" applyFill="1" applyBorder="1" applyAlignment="1" applyProtection="1">
      <alignment horizontal="left" indent="1"/>
    </xf>
    <xf numFmtId="0" fontId="0" fillId="3" borderId="6" xfId="0" applyFont="1" applyFill="1" applyBorder="1" applyAlignment="1" applyProtection="1">
      <alignment horizontal="left" indent="1"/>
    </xf>
    <xf numFmtId="0" fontId="0" fillId="0" borderId="0" xfId="0" applyFont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0" fillId="3" borderId="0" xfId="0" applyFill="1" applyBorder="1" applyAlignment="1" applyProtection="1">
      <alignment horizontal="left" indent="1"/>
    </xf>
    <xf numFmtId="0" fontId="0" fillId="3" borderId="7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 indent="1"/>
    </xf>
    <xf numFmtId="0" fontId="0" fillId="0" borderId="6" xfId="0" applyBorder="1" applyAlignment="1" applyProtection="1">
      <alignment horizontal="left" indent="1"/>
    </xf>
    <xf numFmtId="0" fontId="0" fillId="0" borderId="7" xfId="0" applyBorder="1" applyProtection="1"/>
    <xf numFmtId="0" fontId="0" fillId="0" borderId="8" xfId="0" applyBorder="1" applyProtection="1"/>
    <xf numFmtId="0" fontId="0" fillId="3" borderId="0" xfId="0" applyFill="1" applyBorder="1" applyAlignment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4" borderId="0" xfId="0" applyFill="1" applyProtection="1"/>
    <xf numFmtId="0" fontId="11" fillId="3" borderId="4" xfId="0" applyFont="1" applyFill="1" applyBorder="1" applyAlignment="1" applyProtection="1">
      <alignment horizontal="left" indent="1"/>
    </xf>
    <xf numFmtId="0" fontId="7" fillId="3" borderId="0" xfId="0" applyFont="1" applyFill="1" applyBorder="1" applyProtection="1"/>
    <xf numFmtId="0" fontId="0" fillId="4" borderId="1" xfId="0" applyFill="1" applyBorder="1" applyAlignment="1" applyProtection="1"/>
    <xf numFmtId="0" fontId="0" fillId="4" borderId="2" xfId="0" applyFill="1" applyBorder="1" applyAlignment="1" applyProtection="1"/>
    <xf numFmtId="0" fontId="0" fillId="4" borderId="3" xfId="0" applyFill="1" applyBorder="1" applyAlignment="1" applyProtection="1"/>
    <xf numFmtId="0" fontId="3" fillId="0" borderId="0" xfId="0" applyFont="1" applyAlignment="1" applyProtection="1">
      <alignment vertical="center"/>
    </xf>
    <xf numFmtId="0" fontId="7" fillId="3" borderId="0" xfId="0" applyFont="1" applyFill="1" applyBorder="1" applyAlignment="1" applyProtection="1">
      <alignment horizontal="right" indent="1"/>
    </xf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0" fillId="3" borderId="4" xfId="0" applyFont="1" applyFill="1" applyBorder="1" applyProtection="1"/>
    <xf numFmtId="0" fontId="0" fillId="3" borderId="7" xfId="0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3" borderId="5" xfId="0" applyFill="1" applyBorder="1" applyAlignment="1" applyProtection="1"/>
    <xf numFmtId="0" fontId="0" fillId="3" borderId="6" xfId="0" applyFont="1" applyFill="1" applyBorder="1" applyProtection="1"/>
    <xf numFmtId="0" fontId="0" fillId="0" borderId="0" xfId="0" applyFont="1" applyProtection="1"/>
    <xf numFmtId="0" fontId="0" fillId="0" borderId="0" xfId="0" applyAlignment="1" applyProtection="1">
      <alignment vertical="center"/>
    </xf>
    <xf numFmtId="0" fontId="0" fillId="3" borderId="4" xfId="0" applyFont="1" applyFill="1" applyBorder="1" applyAlignment="1" applyProtection="1">
      <alignment vertical="center"/>
    </xf>
    <xf numFmtId="0" fontId="0" fillId="3" borderId="0" xfId="0" applyNumberFormat="1" applyFont="1" applyFill="1" applyBorder="1" applyProtection="1"/>
    <xf numFmtId="0" fontId="0" fillId="3" borderId="0" xfId="0" applyNumberFormat="1" applyFont="1" applyFill="1" applyBorder="1" applyAlignment="1" applyProtection="1">
      <alignment horizontal="right"/>
    </xf>
    <xf numFmtId="0" fontId="0" fillId="3" borderId="33" xfId="0" applyNumberFormat="1" applyFill="1" applyBorder="1" applyAlignment="1" applyProtection="1">
      <alignment vertical="center"/>
    </xf>
    <xf numFmtId="0" fontId="0" fillId="3" borderId="23" xfId="0" applyNumberFormat="1" applyFill="1" applyBorder="1" applyAlignment="1" applyProtection="1">
      <alignment vertical="center"/>
    </xf>
    <xf numFmtId="0" fontId="0" fillId="3" borderId="34" xfId="0" applyNumberFormat="1" applyFill="1" applyBorder="1" applyAlignment="1" applyProtection="1">
      <alignment vertical="center"/>
    </xf>
    <xf numFmtId="0" fontId="0" fillId="3" borderId="20" xfId="0" applyFill="1" applyBorder="1" applyAlignment="1" applyProtection="1">
      <alignment horizontal="left" indent="1"/>
    </xf>
    <xf numFmtId="0" fontId="0" fillId="3" borderId="20" xfId="0" applyFill="1" applyBorder="1" applyProtection="1"/>
    <xf numFmtId="0" fontId="0" fillId="3" borderId="6" xfId="0" applyFill="1" applyBorder="1" applyAlignment="1" applyProtection="1">
      <alignment vertical="center"/>
    </xf>
    <xf numFmtId="0" fontId="0" fillId="3" borderId="13" xfId="0" applyFill="1" applyBorder="1" applyAlignment="1" applyProtection="1">
      <alignment horizontal="left" indent="1"/>
    </xf>
    <xf numFmtId="0" fontId="0" fillId="3" borderId="14" xfId="0" applyFill="1" applyBorder="1" applyProtection="1"/>
    <xf numFmtId="0" fontId="0" fillId="3" borderId="2" xfId="0" applyFill="1" applyBorder="1" applyAlignment="1" applyProtection="1">
      <alignment horizontal="left" indent="1"/>
    </xf>
    <xf numFmtId="0" fontId="0" fillId="3" borderId="24" xfId="0" applyFill="1" applyBorder="1" applyProtection="1"/>
    <xf numFmtId="0" fontId="0" fillId="3" borderId="27" xfId="0" applyFill="1" applyBorder="1" applyProtection="1"/>
    <xf numFmtId="0" fontId="1" fillId="3" borderId="2" xfId="0" applyFont="1" applyFill="1" applyBorder="1" applyAlignment="1" applyProtection="1">
      <alignment horizontal="left" indent="1"/>
    </xf>
    <xf numFmtId="0" fontId="0" fillId="3" borderId="13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17" xfId="0" applyFill="1" applyBorder="1" applyAlignment="1" applyProtection="1"/>
    <xf numFmtId="0" fontId="0" fillId="3" borderId="17" xfId="0" applyFill="1" applyBorder="1" applyAlignment="1" applyProtection="1">
      <alignment horizontal="left" indent="1"/>
    </xf>
    <xf numFmtId="0" fontId="0" fillId="3" borderId="17" xfId="0" applyFill="1" applyBorder="1" applyAlignment="1" applyProtection="1">
      <alignment horizontal="left"/>
    </xf>
    <xf numFmtId="2" fontId="0" fillId="3" borderId="13" xfId="0" applyNumberFormat="1" applyFill="1" applyBorder="1" applyAlignment="1" applyProtection="1">
      <alignment horizontal="left"/>
    </xf>
    <xf numFmtId="2" fontId="0" fillId="3" borderId="0" xfId="0" applyNumberFormat="1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Protection="1"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left"/>
    </xf>
    <xf numFmtId="0" fontId="7" fillId="3" borderId="17" xfId="0" applyFont="1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center"/>
    </xf>
    <xf numFmtId="0" fontId="0" fillId="0" borderId="0" xfId="0" applyProtection="1">
      <protection locked="0"/>
    </xf>
    <xf numFmtId="0" fontId="7" fillId="3" borderId="0" xfId="0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165" fontId="0" fillId="4" borderId="9" xfId="0" applyNumberFormat="1" applyFill="1" applyBorder="1" applyAlignment="1" applyProtection="1">
      <alignment horizontal="center" vertical="center"/>
      <protection locked="0"/>
    </xf>
    <xf numFmtId="165" fontId="0" fillId="4" borderId="10" xfId="0" applyNumberFormat="1" applyFill="1" applyBorder="1" applyAlignment="1" applyProtection="1">
      <alignment horizontal="center" vertical="center"/>
      <protection locked="0"/>
    </xf>
    <xf numFmtId="165" fontId="0" fillId="4" borderId="1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right"/>
    </xf>
    <xf numFmtId="0" fontId="0" fillId="3" borderId="5" xfId="0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0" fontId="7" fillId="3" borderId="5" xfId="0" applyFont="1" applyFill="1" applyBorder="1" applyAlignment="1" applyProtection="1">
      <alignment horizontal="right"/>
    </xf>
    <xf numFmtId="0" fontId="0" fillId="4" borderId="9" xfId="0" applyFill="1" applyBorder="1" applyAlignment="1" applyProtection="1">
      <alignment horizontal="left" indent="1"/>
      <protection locked="0"/>
    </xf>
    <xf numFmtId="0" fontId="0" fillId="4" borderId="10" xfId="0" applyFill="1" applyBorder="1" applyAlignment="1" applyProtection="1">
      <alignment horizontal="left" indent="1"/>
      <protection locked="0"/>
    </xf>
    <xf numFmtId="0" fontId="0" fillId="4" borderId="11" xfId="0" applyFill="1" applyBorder="1" applyAlignment="1" applyProtection="1">
      <alignment horizontal="left" indent="1"/>
      <protection locked="0"/>
    </xf>
    <xf numFmtId="14" fontId="0" fillId="4" borderId="9" xfId="0" applyNumberFormat="1" applyFill="1" applyBorder="1" applyAlignment="1" applyProtection="1">
      <alignment horizontal="center"/>
      <protection locked="0"/>
    </xf>
    <xf numFmtId="0" fontId="8" fillId="4" borderId="9" xfId="1" applyFill="1" applyBorder="1" applyAlignment="1" applyProtection="1">
      <alignment horizontal="left" indent="1"/>
      <protection locked="0"/>
    </xf>
    <xf numFmtId="0" fontId="0" fillId="3" borderId="0" xfId="0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5" fontId="0" fillId="0" borderId="9" xfId="0" applyNumberFormat="1" applyFill="1" applyBorder="1" applyAlignment="1" applyProtection="1">
      <alignment horizontal="center" vertical="center"/>
      <protection locked="0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165" fontId="0" fillId="0" borderId="11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2" fontId="10" fillId="0" borderId="9" xfId="0" applyNumberFormat="1" applyFont="1" applyFill="1" applyBorder="1" applyAlignment="1" applyProtection="1">
      <alignment horizontal="center"/>
    </xf>
    <xf numFmtId="2" fontId="10" fillId="0" borderId="10" xfId="0" applyNumberFormat="1" applyFont="1" applyFill="1" applyBorder="1" applyAlignment="1" applyProtection="1">
      <alignment horizontal="center"/>
    </xf>
    <xf numFmtId="2" fontId="10" fillId="0" borderId="11" xfId="0" applyNumberFormat="1" applyFont="1" applyFill="1" applyBorder="1" applyAlignment="1" applyProtection="1">
      <alignment horizontal="center"/>
    </xf>
    <xf numFmtId="164" fontId="13" fillId="0" borderId="1" xfId="0" applyNumberFormat="1" applyFont="1" applyFill="1" applyBorder="1" applyAlignment="1" applyProtection="1">
      <alignment horizontal="center" vertical="center"/>
    </xf>
    <xf numFmtId="164" fontId="13" fillId="0" borderId="2" xfId="0" applyNumberFormat="1" applyFont="1" applyFill="1" applyBorder="1" applyAlignment="1" applyProtection="1">
      <alignment horizontal="center" vertical="center"/>
    </xf>
    <xf numFmtId="164" fontId="13" fillId="0" borderId="3" xfId="0" applyNumberFormat="1" applyFont="1" applyFill="1" applyBorder="1" applyAlignment="1" applyProtection="1">
      <alignment horizontal="center" vertical="center"/>
    </xf>
    <xf numFmtId="164" fontId="13" fillId="0" borderId="4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13" fillId="0" borderId="5" xfId="0" applyNumberFormat="1" applyFont="1" applyFill="1" applyBorder="1" applyAlignment="1" applyProtection="1">
      <alignment horizontal="center" vertical="center"/>
    </xf>
    <xf numFmtId="164" fontId="13" fillId="0" borderId="6" xfId="0" applyNumberFormat="1" applyFont="1" applyFill="1" applyBorder="1" applyAlignment="1" applyProtection="1">
      <alignment horizontal="center" vertical="center"/>
    </xf>
    <xf numFmtId="164" fontId="13" fillId="0" borderId="7" xfId="0" applyNumberFormat="1" applyFont="1" applyFill="1" applyBorder="1" applyAlignment="1" applyProtection="1">
      <alignment horizontal="center" vertical="center"/>
    </xf>
    <xf numFmtId="164" fontId="13" fillId="0" borderId="8" xfId="0" applyNumberFormat="1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left" indent="1"/>
      <protection locked="0"/>
    </xf>
    <xf numFmtId="0" fontId="0" fillId="0" borderId="17" xfId="0" applyFill="1" applyBorder="1" applyAlignment="1" applyProtection="1">
      <alignment horizontal="left" indent="1"/>
      <protection locked="0"/>
    </xf>
    <xf numFmtId="0" fontId="0" fillId="0" borderId="23" xfId="0" applyFill="1" applyBorder="1" applyAlignment="1" applyProtection="1">
      <alignment horizontal="left" indent="1"/>
      <protection locked="0"/>
    </xf>
    <xf numFmtId="164" fontId="0" fillId="0" borderId="16" xfId="0" applyNumberFormat="1" applyFill="1" applyBorder="1" applyAlignment="1" applyProtection="1">
      <alignment horizontal="center"/>
    </xf>
    <xf numFmtId="164" fontId="0" fillId="0" borderId="17" xfId="0" applyNumberFormat="1" applyFill="1" applyBorder="1" applyAlignment="1" applyProtection="1">
      <alignment horizontal="center"/>
    </xf>
    <xf numFmtId="164" fontId="0" fillId="0" borderId="18" xfId="0" applyNumberForma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left"/>
    </xf>
    <xf numFmtId="0" fontId="7" fillId="3" borderId="15" xfId="0" applyFont="1" applyFill="1" applyBorder="1" applyAlignment="1" applyProtection="1">
      <alignment horizontal="left"/>
    </xf>
    <xf numFmtId="0" fontId="7" fillId="3" borderId="17" xfId="0" applyFont="1" applyFill="1" applyBorder="1" applyAlignment="1" applyProtection="1">
      <alignment horizontal="left"/>
    </xf>
    <xf numFmtId="0" fontId="7" fillId="3" borderId="18" xfId="0" applyFont="1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</xf>
    <xf numFmtId="0" fontId="16" fillId="0" borderId="16" xfId="0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164" fontId="10" fillId="0" borderId="27" xfId="0" applyNumberFormat="1" applyFont="1" applyFill="1" applyBorder="1" applyAlignment="1" applyProtection="1">
      <alignment horizontal="center"/>
      <protection locked="0"/>
    </xf>
    <xf numFmtId="164" fontId="10" fillId="0" borderId="28" xfId="0" applyNumberFormat="1" applyFont="1" applyFill="1" applyBorder="1" applyAlignment="1" applyProtection="1">
      <alignment horizontal="center"/>
      <protection locked="0"/>
    </xf>
    <xf numFmtId="164" fontId="10" fillId="0" borderId="29" xfId="0" applyNumberFormat="1" applyFont="1" applyFill="1" applyBorder="1" applyAlignment="1" applyProtection="1">
      <alignment horizontal="center"/>
      <protection locked="0"/>
    </xf>
    <xf numFmtId="164" fontId="10" fillId="0" borderId="16" xfId="0" applyNumberFormat="1" applyFont="1" applyFill="1" applyBorder="1" applyAlignment="1" applyProtection="1">
      <alignment horizontal="center"/>
      <protection locked="0"/>
    </xf>
    <xf numFmtId="164" fontId="10" fillId="0" borderId="17" xfId="0" applyNumberFormat="1" applyFont="1" applyFill="1" applyBorder="1" applyAlignment="1" applyProtection="1">
      <alignment horizontal="center"/>
      <protection locked="0"/>
    </xf>
    <xf numFmtId="164" fontId="10" fillId="0" borderId="18" xfId="0" applyNumberFormat="1" applyFont="1" applyFill="1" applyBorder="1" applyAlignment="1" applyProtection="1">
      <alignment horizontal="center"/>
      <protection locked="0"/>
    </xf>
    <xf numFmtId="164" fontId="10" fillId="0" borderId="24" xfId="0" applyNumberFormat="1" applyFont="1" applyFill="1" applyBorder="1" applyAlignment="1" applyProtection="1">
      <alignment horizontal="center"/>
      <protection locked="0"/>
    </xf>
    <xf numFmtId="164" fontId="10" fillId="0" borderId="26" xfId="0" applyNumberFormat="1" applyFont="1" applyFill="1" applyBorder="1" applyAlignment="1" applyProtection="1">
      <alignment horizontal="center"/>
      <protection locked="0"/>
    </xf>
    <xf numFmtId="164" fontId="10" fillId="0" borderId="25" xfId="0" applyNumberFormat="1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164" fontId="0" fillId="0" borderId="24" xfId="0" applyNumberFormat="1" applyFill="1" applyBorder="1" applyAlignment="1" applyProtection="1">
      <alignment horizontal="center"/>
    </xf>
    <xf numFmtId="164" fontId="0" fillId="0" borderId="26" xfId="0" applyNumberFormat="1" applyFill="1" applyBorder="1" applyAlignment="1" applyProtection="1">
      <alignment horizontal="center"/>
    </xf>
    <xf numFmtId="164" fontId="0" fillId="0" borderId="25" xfId="0" applyNumberFormat="1" applyFill="1" applyBorder="1" applyAlignment="1" applyProtection="1">
      <alignment horizontal="center"/>
    </xf>
    <xf numFmtId="164" fontId="0" fillId="0" borderId="27" xfId="0" applyNumberFormat="1" applyFill="1" applyBorder="1" applyAlignment="1" applyProtection="1">
      <alignment horizontal="center"/>
    </xf>
    <xf numFmtId="164" fontId="0" fillId="0" borderId="28" xfId="0" applyNumberFormat="1" applyFill="1" applyBorder="1" applyAlignment="1" applyProtection="1">
      <alignment horizontal="center"/>
    </xf>
    <xf numFmtId="164" fontId="0" fillId="0" borderId="29" xfId="0" applyNumberFormat="1" applyFill="1" applyBorder="1" applyAlignment="1" applyProtection="1">
      <alignment horizontal="center"/>
    </xf>
    <xf numFmtId="0" fontId="13" fillId="3" borderId="20" xfId="0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7" xfId="0" applyNumberFormat="1" applyFill="1" applyBorder="1" applyAlignment="1" applyProtection="1">
      <alignment horizontal="center" vertical="center"/>
      <protection locked="0"/>
    </xf>
    <xf numFmtId="164" fontId="0" fillId="0" borderId="24" xfId="0" applyNumberFormat="1" applyFill="1" applyBorder="1" applyAlignment="1" applyProtection="1">
      <alignment horizontal="center" vertical="center"/>
      <protection locked="0"/>
    </xf>
    <xf numFmtId="164" fontId="0" fillId="0" borderId="26" xfId="0" applyNumberFormat="1" applyFill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</xf>
    <xf numFmtId="0" fontId="0" fillId="0" borderId="10" xfId="0" applyNumberFormat="1" applyFill="1" applyBorder="1" applyAlignment="1" applyProtection="1">
      <alignment horizontal="center"/>
    </xf>
    <xf numFmtId="0" fontId="0" fillId="0" borderId="11" xfId="0" applyNumberFormat="1" applyFill="1" applyBorder="1" applyAlignment="1" applyProtection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 textRotation="255"/>
    </xf>
    <xf numFmtId="0" fontId="0" fillId="3" borderId="31" xfId="0" applyNumberFormat="1" applyFill="1" applyBorder="1" applyAlignment="1" applyProtection="1">
      <alignment horizontal="center" textRotation="255"/>
    </xf>
    <xf numFmtId="0" fontId="0" fillId="3" borderId="32" xfId="0" applyNumberFormat="1" applyFill="1" applyBorder="1" applyAlignment="1" applyProtection="1">
      <alignment horizontal="center" textRotation="255"/>
    </xf>
    <xf numFmtId="0" fontId="10" fillId="3" borderId="16" xfId="0" applyNumberFormat="1" applyFont="1" applyFill="1" applyBorder="1" applyAlignment="1" applyProtection="1">
      <alignment horizontal="center" vertical="center"/>
    </xf>
    <xf numFmtId="0" fontId="10" fillId="3" borderId="18" xfId="0" applyNumberFormat="1" applyFont="1" applyFill="1" applyBorder="1" applyAlignment="1" applyProtection="1">
      <alignment horizontal="center" vertical="center"/>
    </xf>
    <xf numFmtId="164" fontId="0" fillId="3" borderId="16" xfId="0" applyNumberFormat="1" applyFill="1" applyBorder="1" applyAlignment="1" applyProtection="1">
      <alignment horizontal="center" vertical="center"/>
    </xf>
    <xf numFmtId="164" fontId="0" fillId="3" borderId="17" xfId="0" applyNumberFormat="1" applyFill="1" applyBorder="1" applyAlignment="1" applyProtection="1">
      <alignment horizontal="center" vertical="center"/>
    </xf>
    <xf numFmtId="164" fontId="0" fillId="3" borderId="18" xfId="0" applyNumberFormat="1" applyFill="1" applyBorder="1" applyAlignment="1" applyProtection="1">
      <alignment horizontal="center" vertical="center"/>
    </xf>
    <xf numFmtId="164" fontId="0" fillId="3" borderId="14" xfId="0" applyNumberFormat="1" applyFill="1" applyBorder="1" applyAlignment="1" applyProtection="1">
      <alignment horizontal="center" vertical="center"/>
    </xf>
    <xf numFmtId="164" fontId="0" fillId="3" borderId="13" xfId="0" applyNumberFormat="1" applyFill="1" applyBorder="1" applyAlignment="1" applyProtection="1">
      <alignment horizontal="center" vertical="center"/>
    </xf>
    <xf numFmtId="164" fontId="0" fillId="3" borderId="15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10" fillId="3" borderId="24" xfId="0" applyNumberFormat="1" applyFont="1" applyFill="1" applyBorder="1" applyAlignment="1" applyProtection="1">
      <alignment horizontal="center" vertical="center"/>
    </xf>
    <xf numFmtId="0" fontId="10" fillId="3" borderId="25" xfId="0" applyNumberFormat="1" applyFont="1" applyFill="1" applyBorder="1" applyAlignment="1" applyProtection="1">
      <alignment horizontal="center" vertical="center"/>
    </xf>
    <xf numFmtId="164" fontId="10" fillId="0" borderId="4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164" fontId="10" fillId="0" borderId="5" xfId="0" applyNumberFormat="1" applyFont="1" applyFill="1" applyBorder="1" applyAlignment="1" applyProtection="1">
      <alignment horizontal="center" vertical="center"/>
    </xf>
    <xf numFmtId="0" fontId="0" fillId="3" borderId="30" xfId="0" applyNumberFormat="1" applyFill="1" applyBorder="1" applyAlignment="1" applyProtection="1">
      <alignment horizontal="center" vertical="center" textRotation="255"/>
    </xf>
    <xf numFmtId="0" fontId="0" fillId="3" borderId="31" xfId="0" applyNumberFormat="1" applyFill="1" applyBorder="1" applyAlignment="1" applyProtection="1">
      <alignment horizontal="center" vertical="center" textRotation="255"/>
    </xf>
    <xf numFmtId="0" fontId="0" fillId="3" borderId="32" xfId="0" applyNumberFormat="1" applyFill="1" applyBorder="1" applyAlignment="1" applyProtection="1">
      <alignment horizontal="center" vertical="center" textRotation="255"/>
    </xf>
    <xf numFmtId="0" fontId="14" fillId="3" borderId="16" xfId="0" applyNumberFormat="1" applyFont="1" applyFill="1" applyBorder="1" applyAlignment="1" applyProtection="1">
      <alignment horizontal="center" vertical="center"/>
    </xf>
    <xf numFmtId="0" fontId="14" fillId="3" borderId="17" xfId="0" applyNumberFormat="1" applyFont="1" applyFill="1" applyBorder="1" applyAlignment="1" applyProtection="1">
      <alignment horizontal="center" vertical="center"/>
    </xf>
    <xf numFmtId="0" fontId="14" fillId="3" borderId="18" xfId="0" applyNumberFormat="1" applyFont="1" applyFill="1" applyBorder="1" applyAlignment="1" applyProtection="1">
      <alignment horizontal="center" vertical="center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164" fontId="0" fillId="3" borderId="24" xfId="0" applyNumberFormat="1" applyFill="1" applyBorder="1" applyAlignment="1" applyProtection="1">
      <alignment horizontal="center" vertical="center"/>
    </xf>
    <xf numFmtId="164" fontId="0" fillId="3" borderId="26" xfId="0" applyNumberFormat="1" applyFill="1" applyBorder="1" applyAlignment="1" applyProtection="1">
      <alignment horizontal="center" vertical="center"/>
    </xf>
    <xf numFmtId="164" fontId="0" fillId="3" borderId="25" xfId="0" applyNumberFormat="1" applyFill="1" applyBorder="1" applyAlignment="1" applyProtection="1">
      <alignment horizontal="center" vertical="center"/>
    </xf>
    <xf numFmtId="0" fontId="14" fillId="3" borderId="4" xfId="0" applyNumberFormat="1" applyFont="1" applyFill="1" applyBorder="1" applyAlignment="1" applyProtection="1">
      <alignment horizontal="center" vertical="center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14" xfId="0" applyNumberFormat="1" applyFont="1" applyFill="1" applyBorder="1" applyAlignment="1" applyProtection="1">
      <alignment horizontal="center" vertical="center"/>
    </xf>
    <xf numFmtId="0" fontId="14" fillId="3" borderId="13" xfId="0" applyNumberFormat="1" applyFont="1" applyFill="1" applyBorder="1" applyAlignment="1" applyProtection="1">
      <alignment horizontal="center" vertical="center"/>
    </xf>
    <xf numFmtId="0" fontId="14" fillId="3" borderId="15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center" vertical="center"/>
    </xf>
    <xf numFmtId="164" fontId="10" fillId="0" borderId="6" xfId="0" applyNumberFormat="1" applyFont="1" applyFill="1" applyBorder="1" applyAlignment="1" applyProtection="1">
      <alignment horizontal="center" vertical="center"/>
    </xf>
    <xf numFmtId="164" fontId="10" fillId="0" borderId="7" xfId="0" applyNumberFormat="1" applyFont="1" applyFill="1" applyBorder="1" applyAlignment="1" applyProtection="1">
      <alignment horizontal="center" vertical="center"/>
    </xf>
    <xf numFmtId="164" fontId="10" fillId="0" borderId="8" xfId="0" applyNumberFormat="1" applyFont="1" applyFill="1" applyBorder="1" applyAlignment="1" applyProtection="1">
      <alignment horizontal="center" vertical="center"/>
    </xf>
    <xf numFmtId="164" fontId="0" fillId="3" borderId="19" xfId="0" applyNumberFormat="1" applyFill="1" applyBorder="1" applyAlignment="1" applyProtection="1">
      <alignment horizontal="center" vertical="center"/>
    </xf>
    <xf numFmtId="164" fontId="0" fillId="3" borderId="20" xfId="0" applyNumberFormat="1" applyFill="1" applyBorder="1" applyAlignment="1" applyProtection="1">
      <alignment horizontal="center" vertical="center"/>
    </xf>
    <xf numFmtId="164" fontId="0" fillId="3" borderId="21" xfId="0" applyNumberFormat="1" applyFill="1" applyBorder="1" applyAlignment="1" applyProtection="1">
      <alignment horizontal="center" vertical="center"/>
    </xf>
    <xf numFmtId="0" fontId="10" fillId="3" borderId="19" xfId="0" applyNumberFormat="1" applyFont="1" applyFill="1" applyBorder="1" applyAlignment="1" applyProtection="1">
      <alignment horizontal="center" vertical="center" wrapText="1"/>
    </xf>
    <xf numFmtId="0" fontId="10" fillId="3" borderId="20" xfId="0" applyNumberFormat="1" applyFont="1" applyFill="1" applyBorder="1" applyAlignment="1" applyProtection="1">
      <alignment horizontal="center" vertical="center"/>
    </xf>
    <xf numFmtId="0" fontId="10" fillId="3" borderId="21" xfId="0" applyNumberFormat="1" applyFont="1" applyFill="1" applyBorder="1" applyAlignment="1" applyProtection="1">
      <alignment horizontal="center" vertical="center"/>
    </xf>
    <xf numFmtId="0" fontId="10" fillId="3" borderId="6" xfId="0" applyNumberFormat="1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0" fontId="10" fillId="3" borderId="8" xfId="0" applyNumberFormat="1" applyFont="1" applyFill="1" applyBorder="1" applyAlignment="1" applyProtection="1">
      <alignment horizontal="center" vertical="center"/>
    </xf>
    <xf numFmtId="0" fontId="0" fillId="3" borderId="19" xfId="0" applyNumberFormat="1" applyFill="1" applyBorder="1" applyAlignment="1" applyProtection="1">
      <alignment horizontal="center" vertical="center"/>
    </xf>
    <xf numFmtId="0" fontId="0" fillId="3" borderId="20" xfId="0" applyNumberFormat="1" applyFill="1" applyBorder="1" applyAlignment="1" applyProtection="1">
      <alignment horizontal="center" vertical="center"/>
    </xf>
    <xf numFmtId="0" fontId="0" fillId="3" borderId="21" xfId="0" applyNumberFormat="1" applyFill="1" applyBorder="1" applyAlignment="1" applyProtection="1">
      <alignment horizontal="center" vertical="center"/>
    </xf>
    <xf numFmtId="0" fontId="0" fillId="3" borderId="14" xfId="0" applyNumberFormat="1" applyFill="1" applyBorder="1" applyAlignment="1" applyProtection="1">
      <alignment horizontal="center" vertical="center"/>
    </xf>
    <xf numFmtId="0" fontId="0" fillId="3" borderId="13" xfId="0" applyNumberFormat="1" applyFill="1" applyBorder="1" applyAlignment="1" applyProtection="1">
      <alignment horizontal="center" vertical="center"/>
    </xf>
    <xf numFmtId="0" fontId="0" fillId="3" borderId="15" xfId="0" applyNumberFormat="1" applyFill="1" applyBorder="1" applyAlignment="1" applyProtection="1">
      <alignment horizontal="center" vertical="center"/>
    </xf>
    <xf numFmtId="0" fontId="0" fillId="3" borderId="0" xfId="0" applyNumberFormat="1" applyFill="1" applyBorder="1" applyAlignment="1" applyProtection="1">
      <alignment horizontal="center" vertical="center"/>
    </xf>
    <xf numFmtId="0" fontId="0" fillId="3" borderId="5" xfId="0" applyNumberForma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right"/>
    </xf>
    <xf numFmtId="0" fontId="7" fillId="3" borderId="13" xfId="0" applyNumberFormat="1" applyFont="1" applyFill="1" applyBorder="1" applyAlignment="1" applyProtection="1">
      <alignment horizontal="right"/>
    </xf>
    <xf numFmtId="0" fontId="7" fillId="3" borderId="15" xfId="0" applyNumberFormat="1" applyFont="1" applyFill="1" applyBorder="1" applyAlignment="1" applyProtection="1">
      <alignment horizontal="right"/>
    </xf>
    <xf numFmtId="0" fontId="7" fillId="3" borderId="19" xfId="0" applyNumberFormat="1" applyFont="1" applyFill="1" applyBorder="1" applyAlignment="1" applyProtection="1">
      <alignment horizontal="right"/>
    </xf>
    <xf numFmtId="0" fontId="7" fillId="3" borderId="20" xfId="0" applyNumberFormat="1" applyFont="1" applyFill="1" applyBorder="1" applyAlignment="1" applyProtection="1">
      <alignment horizontal="right"/>
    </xf>
    <xf numFmtId="0" fontId="7" fillId="3" borderId="21" xfId="0" applyNumberFormat="1" applyFont="1" applyFill="1" applyBorder="1" applyAlignment="1" applyProtection="1">
      <alignment horizontal="right"/>
    </xf>
    <xf numFmtId="164" fontId="0" fillId="0" borderId="18" xfId="0" applyNumberFormat="1" applyFill="1" applyBorder="1" applyAlignment="1" applyProtection="1">
      <alignment horizontal="center" vertical="center"/>
      <protection locked="0"/>
    </xf>
    <xf numFmtId="0" fontId="10" fillId="3" borderId="27" xfId="0" applyNumberFormat="1" applyFont="1" applyFill="1" applyBorder="1" applyAlignment="1" applyProtection="1">
      <alignment horizontal="center" vertical="center"/>
    </xf>
    <xf numFmtId="0" fontId="10" fillId="3" borderId="29" xfId="0" applyNumberFormat="1" applyFont="1" applyFill="1" applyBorder="1" applyAlignment="1" applyProtection="1">
      <alignment horizontal="center" vertical="center"/>
    </xf>
    <xf numFmtId="164" fontId="0" fillId="0" borderId="27" xfId="0" applyNumberFormat="1" applyFill="1" applyBorder="1" applyAlignment="1" applyProtection="1">
      <alignment horizontal="center" vertical="center"/>
      <protection locked="0"/>
    </xf>
    <xf numFmtId="164" fontId="0" fillId="0" borderId="28" xfId="0" applyNumberFormat="1" applyFill="1" applyBorder="1" applyAlignment="1" applyProtection="1">
      <alignment horizontal="center" vertical="center"/>
      <protection locked="0"/>
    </xf>
    <xf numFmtId="164" fontId="0" fillId="0" borderId="29" xfId="0" applyNumberFormat="1" applyFill="1" applyBorder="1" applyAlignment="1" applyProtection="1">
      <alignment horizontal="center" vertical="center"/>
      <protection locked="0"/>
    </xf>
    <xf numFmtId="0" fontId="7" fillId="3" borderId="2" xfId="0" applyNumberFormat="1" applyFont="1" applyFill="1" applyBorder="1" applyAlignment="1" applyProtection="1">
      <alignment horizontal="center"/>
    </xf>
    <xf numFmtId="0" fontId="7" fillId="3" borderId="3" xfId="0" applyNumberFormat="1" applyFont="1" applyFill="1" applyBorder="1" applyAlignment="1" applyProtection="1">
      <alignment horizontal="center"/>
    </xf>
    <xf numFmtId="0" fontId="0" fillId="3" borderId="13" xfId="0" applyNumberFormat="1" applyFill="1" applyBorder="1" applyAlignment="1" applyProtection="1">
      <alignment horizontal="center"/>
    </xf>
    <xf numFmtId="0" fontId="0" fillId="3" borderId="15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3" borderId="28" xfId="0" applyNumberFormat="1" applyFill="1" applyBorder="1" applyAlignment="1" applyProtection="1">
      <alignment horizontal="center"/>
    </xf>
    <xf numFmtId="0" fontId="7" fillId="3" borderId="16" xfId="0" applyNumberFormat="1" applyFont="1" applyFill="1" applyBorder="1" applyAlignment="1" applyProtection="1">
      <alignment horizontal="right"/>
    </xf>
    <xf numFmtId="0" fontId="7" fillId="3" borderId="17" xfId="0" applyNumberFormat="1" applyFont="1" applyFill="1" applyBorder="1" applyAlignment="1" applyProtection="1">
      <alignment horizontal="right"/>
    </xf>
    <xf numFmtId="0" fontId="7" fillId="3" borderId="18" xfId="0" applyNumberFormat="1" applyFont="1" applyFill="1" applyBorder="1" applyAlignment="1" applyProtection="1">
      <alignment horizontal="right"/>
    </xf>
    <xf numFmtId="0" fontId="0" fillId="3" borderId="16" xfId="0" applyNumberFormat="1" applyFill="1" applyBorder="1" applyAlignment="1" applyProtection="1">
      <alignment horizontal="center"/>
    </xf>
    <xf numFmtId="0" fontId="0" fillId="3" borderId="17" xfId="0" applyNumberFormat="1" applyFill="1" applyBorder="1" applyAlignment="1" applyProtection="1">
      <alignment horizontal="center"/>
    </xf>
    <xf numFmtId="0" fontId="0" fillId="3" borderId="18" xfId="0" applyNumberFormat="1" applyFill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6</xdr:col>
      <xdr:colOff>216375</xdr:colOff>
      <xdr:row>5</xdr:row>
      <xdr:rowOff>161925</xdr:rowOff>
    </xdr:to>
    <xdr:pic>
      <xdr:nvPicPr>
        <xdr:cNvPr id="2" name="Picture 2" descr="\\ncc-ad-01\users\a.gallagher\desktop\f18_int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92674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19051</xdr:colOff>
      <xdr:row>35</xdr:row>
      <xdr:rowOff>19050</xdr:rowOff>
    </xdr:from>
    <xdr:to>
      <xdr:col>34</xdr:col>
      <xdr:colOff>142875</xdr:colOff>
      <xdr:row>41</xdr:row>
      <xdr:rowOff>190499</xdr:rowOff>
    </xdr:to>
    <xdr:sp macro="" textlink="">
      <xdr:nvSpPr>
        <xdr:cNvPr id="2" name="ZoneTexte 1"/>
        <xdr:cNvSpPr txBox="1"/>
      </xdr:nvSpPr>
      <xdr:spPr>
        <a:xfrm>
          <a:off x="4000501" y="5629275"/>
          <a:ext cx="2295524" cy="131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h1 and h being parallel and perpendicular to the main luff, the main area is a trapezium and a right-angled triangle. h2</a:t>
          </a:r>
          <a:r>
            <a:rPr lang="fr-FR" sz="900" baseline="0"/>
            <a:t> and h4 are perpendicular to the middle point between c &amp; c4. h3, h5, h6, h7 &amp; h8 are respectively the cambers of the cords a, c3, c5, c6 &amp; b.</a:t>
          </a:r>
          <a:endParaRPr lang="fr-FR" sz="900"/>
        </a:p>
        <a:p>
          <a:r>
            <a:rPr lang="fr-FR" sz="1050"/>
            <a:t>h10,</a:t>
          </a:r>
          <a:r>
            <a:rPr lang="fr-FR" sz="1050" baseline="0"/>
            <a:t> h11 can be positive, negative or equal to zero</a:t>
          </a:r>
          <a:r>
            <a:rPr lang="fr-FR" sz="1000" baseline="0"/>
            <a:t>.</a:t>
          </a:r>
          <a:endParaRPr lang="fr-FR" sz="10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5"/>
  <sheetViews>
    <sheetView tabSelected="1" workbookViewId="0">
      <selection activeCell="X58" sqref="X58:Z58"/>
    </sheetView>
  </sheetViews>
  <sheetFormatPr baseColWidth="10" defaultRowHeight="15"/>
  <cols>
    <col min="1" max="35" width="2.7109375" style="26" customWidth="1"/>
    <col min="36" max="16384" width="11.42578125" style="26"/>
  </cols>
  <sheetData>
    <row r="1" spans="1:35" ht="15.75" customHeight="1">
      <c r="A1" s="141"/>
    </row>
    <row r="2" spans="1:35" ht="15.75" customHeight="1">
      <c r="A2" s="141"/>
      <c r="H2" s="217" t="s">
        <v>234</v>
      </c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</row>
    <row r="3" spans="1:35" ht="15.75" customHeight="1">
      <c r="A3" s="141"/>
      <c r="H3" s="218" t="s">
        <v>60</v>
      </c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</row>
    <row r="4" spans="1:35" ht="15.75" customHeight="1">
      <c r="A4" s="141"/>
      <c r="H4" s="218" t="s">
        <v>235</v>
      </c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</row>
    <row r="5" spans="1:35" ht="15.75" customHeight="1">
      <c r="A5" s="141"/>
      <c r="H5" s="218" t="s">
        <v>248</v>
      </c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</row>
    <row r="6" spans="1:35" ht="15.75" customHeight="1">
      <c r="A6" s="141"/>
    </row>
    <row r="7" spans="1:35" ht="3" customHeight="1"/>
    <row r="8" spans="1:35">
      <c r="A8" s="23" t="s">
        <v>5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4"/>
    </row>
    <row r="9" spans="1:35" ht="3" customHeigh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9"/>
    </row>
    <row r="10" spans="1:35">
      <c r="A10" s="219" t="s">
        <v>236</v>
      </c>
      <c r="B10" s="220"/>
      <c r="C10" s="220"/>
      <c r="D10" s="220"/>
      <c r="E10" s="220"/>
      <c r="F10" s="221"/>
      <c r="G10" s="209"/>
      <c r="H10" s="210"/>
      <c r="I10" s="210"/>
      <c r="J10" s="210"/>
      <c r="K10" s="210"/>
      <c r="L10" s="211"/>
      <c r="M10" s="132"/>
      <c r="N10" s="220" t="s">
        <v>3</v>
      </c>
      <c r="O10" s="220"/>
      <c r="P10" s="220"/>
      <c r="Q10" s="220"/>
      <c r="R10" s="220"/>
      <c r="S10" s="220"/>
      <c r="T10" s="220"/>
      <c r="U10" s="221"/>
      <c r="V10" s="209"/>
      <c r="W10" s="210"/>
      <c r="X10" s="210"/>
      <c r="Y10" s="210"/>
      <c r="Z10" s="210"/>
      <c r="AA10" s="211"/>
      <c r="AB10" s="28"/>
      <c r="AC10" s="28"/>
      <c r="AD10" s="187"/>
      <c r="AE10" s="142" t="s">
        <v>7</v>
      </c>
      <c r="AF10" s="209"/>
      <c r="AG10" s="210"/>
      <c r="AH10" s="211"/>
      <c r="AI10" s="29"/>
    </row>
    <row r="11" spans="1:35" ht="3" customHeight="1">
      <c r="A11" s="44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9"/>
    </row>
    <row r="12" spans="1:35">
      <c r="A12" s="219" t="s">
        <v>0</v>
      </c>
      <c r="B12" s="220"/>
      <c r="C12" s="220"/>
      <c r="D12" s="220"/>
      <c r="E12" s="220"/>
      <c r="F12" s="221"/>
      <c r="G12" s="209"/>
      <c r="H12" s="210"/>
      <c r="I12" s="210"/>
      <c r="J12" s="210"/>
      <c r="K12" s="210"/>
      <c r="L12" s="211"/>
      <c r="M12" s="28"/>
      <c r="N12" s="220" t="s">
        <v>1</v>
      </c>
      <c r="O12" s="220"/>
      <c r="P12" s="220"/>
      <c r="Q12" s="220"/>
      <c r="R12" s="220"/>
      <c r="S12" s="220"/>
      <c r="T12" s="220"/>
      <c r="U12" s="221"/>
      <c r="V12" s="209"/>
      <c r="W12" s="210"/>
      <c r="X12" s="210"/>
      <c r="Y12" s="210"/>
      <c r="Z12" s="210"/>
      <c r="AA12" s="211"/>
      <c r="AB12" s="28"/>
      <c r="AC12" s="28"/>
      <c r="AD12" s="28"/>
      <c r="AE12" s="28"/>
      <c r="AF12" s="28"/>
      <c r="AG12" s="28"/>
      <c r="AH12" s="28"/>
      <c r="AI12" s="29"/>
    </row>
    <row r="13" spans="1:35" ht="3" customHeight="1">
      <c r="A13" s="44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9"/>
    </row>
    <row r="14" spans="1:35" ht="3" customHeight="1">
      <c r="A14" s="4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9"/>
    </row>
    <row r="15" spans="1:35">
      <c r="A15" s="219" t="s">
        <v>2</v>
      </c>
      <c r="B15" s="220"/>
      <c r="C15" s="220"/>
      <c r="D15" s="220"/>
      <c r="E15" s="220"/>
      <c r="F15" s="221"/>
      <c r="G15" s="222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4"/>
      <c r="V15" s="28"/>
      <c r="W15" s="220" t="s">
        <v>4</v>
      </c>
      <c r="X15" s="220"/>
      <c r="Y15" s="220"/>
      <c r="Z15" s="220"/>
      <c r="AA15" s="220"/>
      <c r="AB15" s="220"/>
      <c r="AC15" s="221"/>
      <c r="AD15" s="225"/>
      <c r="AE15" s="210"/>
      <c r="AF15" s="210"/>
      <c r="AG15" s="210"/>
      <c r="AH15" s="211"/>
      <c r="AI15" s="29"/>
    </row>
    <row r="16" spans="1:35" ht="3" customHeight="1">
      <c r="A16" s="45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3"/>
    </row>
    <row r="17" spans="1:35" ht="3" customHeight="1"/>
    <row r="18" spans="1:35">
      <c r="A18" s="23" t="s">
        <v>13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</row>
    <row r="19" spans="1:35" ht="3" customHeight="1">
      <c r="A19" s="4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9"/>
    </row>
    <row r="20" spans="1:35">
      <c r="A20" s="219" t="s">
        <v>6</v>
      </c>
      <c r="B20" s="220"/>
      <c r="C20" s="220"/>
      <c r="D20" s="220"/>
      <c r="E20" s="220"/>
      <c r="F20" s="220"/>
      <c r="G20" s="221"/>
      <c r="H20" s="222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4"/>
      <c r="AI20" s="29"/>
    </row>
    <row r="21" spans="1:35" ht="3" customHeight="1">
      <c r="A21" s="44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9"/>
    </row>
    <row r="22" spans="1:35">
      <c r="A22" s="219" t="s">
        <v>8</v>
      </c>
      <c r="B22" s="220"/>
      <c r="C22" s="220"/>
      <c r="D22" s="220"/>
      <c r="E22" s="220"/>
      <c r="F22" s="220"/>
      <c r="G22" s="220"/>
      <c r="H22" s="222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4"/>
      <c r="AI22" s="29"/>
    </row>
    <row r="23" spans="1:35" ht="3" customHeight="1">
      <c r="A23" s="44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9"/>
    </row>
    <row r="24" spans="1:35">
      <c r="A24" s="219" t="s">
        <v>8</v>
      </c>
      <c r="B24" s="220"/>
      <c r="C24" s="220"/>
      <c r="D24" s="220"/>
      <c r="E24" s="220"/>
      <c r="F24" s="220"/>
      <c r="G24" s="220"/>
      <c r="H24" s="222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4"/>
      <c r="AI24" s="29"/>
    </row>
    <row r="25" spans="1:35" ht="3" customHeight="1">
      <c r="A25" s="44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9"/>
    </row>
    <row r="26" spans="1:35">
      <c r="A26" s="219" t="s">
        <v>9</v>
      </c>
      <c r="B26" s="220"/>
      <c r="C26" s="220"/>
      <c r="D26" s="220"/>
      <c r="E26" s="220"/>
      <c r="F26" s="220"/>
      <c r="G26" s="220"/>
      <c r="H26" s="222"/>
      <c r="I26" s="223"/>
      <c r="J26" s="223"/>
      <c r="K26" s="223"/>
      <c r="L26" s="223"/>
      <c r="M26" s="223"/>
      <c r="N26" s="223"/>
      <c r="O26" s="223"/>
      <c r="P26" s="224"/>
      <c r="Q26" s="28"/>
      <c r="R26" s="220" t="s">
        <v>10</v>
      </c>
      <c r="S26" s="220"/>
      <c r="T26" s="222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4"/>
      <c r="AI26" s="29"/>
    </row>
    <row r="27" spans="1:35" ht="3" customHeight="1">
      <c r="A27" s="189"/>
      <c r="B27" s="186"/>
      <c r="C27" s="186"/>
      <c r="D27" s="186"/>
      <c r="E27" s="186"/>
      <c r="F27" s="186"/>
      <c r="G27" s="186"/>
      <c r="H27" s="126"/>
      <c r="I27" s="126"/>
      <c r="J27" s="126"/>
      <c r="K27" s="126"/>
      <c r="L27" s="126"/>
      <c r="M27" s="126"/>
      <c r="N27" s="126"/>
      <c r="O27" s="126"/>
      <c r="P27" s="126"/>
      <c r="Q27" s="28"/>
      <c r="R27" s="186"/>
      <c r="S27" s="18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29"/>
    </row>
    <row r="28" spans="1:35">
      <c r="A28" s="44"/>
      <c r="B28" s="28"/>
      <c r="C28" s="28"/>
      <c r="D28" s="28"/>
      <c r="E28" s="28"/>
      <c r="F28" s="28"/>
      <c r="G28" s="186" t="s">
        <v>11</v>
      </c>
      <c r="H28" s="222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4"/>
      <c r="T28" s="28"/>
      <c r="U28" s="220" t="s">
        <v>12</v>
      </c>
      <c r="V28" s="220"/>
      <c r="W28" s="220"/>
      <c r="X28" s="226"/>
      <c r="Y28" s="223"/>
      <c r="Z28" s="223"/>
      <c r="AA28" s="223"/>
      <c r="AB28" s="223"/>
      <c r="AC28" s="223"/>
      <c r="AD28" s="223"/>
      <c r="AE28" s="223"/>
      <c r="AF28" s="223"/>
      <c r="AG28" s="223"/>
      <c r="AH28" s="224"/>
      <c r="AI28" s="29"/>
    </row>
    <row r="29" spans="1:35" ht="3" customHeight="1">
      <c r="A29" s="45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3"/>
    </row>
    <row r="30" spans="1:35" ht="3" customHeight="1"/>
    <row r="31" spans="1:35">
      <c r="A31" s="23" t="s">
        <v>15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4"/>
    </row>
    <row r="32" spans="1:35" ht="3" customHeight="1">
      <c r="A32" s="44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9"/>
    </row>
    <row r="33" spans="1:35">
      <c r="A33" s="122" t="s">
        <v>14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12"/>
      <c r="X33" s="213"/>
      <c r="Y33" s="213"/>
      <c r="Z33" s="213"/>
      <c r="AA33" s="214"/>
      <c r="AB33" s="28" t="s">
        <v>16</v>
      </c>
      <c r="AC33" s="28"/>
      <c r="AD33" s="28"/>
      <c r="AE33" s="28"/>
      <c r="AF33" s="28"/>
      <c r="AG33" s="28"/>
      <c r="AH33" s="28"/>
      <c r="AI33" s="29"/>
    </row>
    <row r="34" spans="1:35" ht="3" customHeight="1">
      <c r="A34" s="145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9"/>
    </row>
    <row r="35" spans="1:35" ht="15" customHeight="1">
      <c r="A35" s="122" t="s">
        <v>18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12"/>
      <c r="X35" s="213"/>
      <c r="Y35" s="213"/>
      <c r="Z35" s="213"/>
      <c r="AA35" s="214"/>
      <c r="AB35" s="28" t="s">
        <v>17</v>
      </c>
      <c r="AC35" s="28"/>
      <c r="AD35" s="28"/>
      <c r="AE35" s="28"/>
      <c r="AF35" s="28"/>
      <c r="AG35" s="28"/>
      <c r="AH35" s="28"/>
      <c r="AI35" s="29"/>
    </row>
    <row r="36" spans="1:35" ht="3" customHeight="1">
      <c r="A36" s="145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9"/>
    </row>
    <row r="37" spans="1:35">
      <c r="A37" s="122" t="s">
        <v>19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12"/>
      <c r="X37" s="213"/>
      <c r="Y37" s="213"/>
      <c r="Z37" s="213"/>
      <c r="AA37" s="214"/>
      <c r="AB37" s="28" t="s">
        <v>20</v>
      </c>
      <c r="AC37" s="28"/>
      <c r="AD37" s="28"/>
      <c r="AE37" s="28"/>
      <c r="AF37" s="28"/>
      <c r="AG37" s="28"/>
      <c r="AH37" s="28"/>
      <c r="AI37" s="29"/>
    </row>
    <row r="38" spans="1:35" ht="3" customHeight="1">
      <c r="A38" s="122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188"/>
      <c r="X38" s="188"/>
      <c r="Y38" s="188"/>
      <c r="Z38" s="188"/>
      <c r="AA38" s="188"/>
      <c r="AB38" s="28"/>
      <c r="AC38" s="28"/>
      <c r="AD38" s="28"/>
      <c r="AE38" s="28"/>
      <c r="AF38" s="28"/>
      <c r="AG38" s="28"/>
      <c r="AH38" s="28"/>
      <c r="AI38" s="29"/>
    </row>
    <row r="39" spans="1:35">
      <c r="A39" s="122" t="s">
        <v>30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12"/>
      <c r="X39" s="213"/>
      <c r="Y39" s="213"/>
      <c r="Z39" s="213"/>
      <c r="AA39" s="214"/>
      <c r="AB39" s="28" t="s">
        <v>31</v>
      </c>
      <c r="AC39" s="28"/>
      <c r="AD39" s="28"/>
      <c r="AE39" s="28"/>
      <c r="AF39" s="28"/>
      <c r="AG39" s="28"/>
      <c r="AH39" s="28"/>
      <c r="AI39" s="29"/>
    </row>
    <row r="40" spans="1:35" ht="3" customHeight="1">
      <c r="A40" s="122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188"/>
      <c r="X40" s="188"/>
      <c r="Y40" s="188"/>
      <c r="Z40" s="188"/>
      <c r="AA40" s="188"/>
      <c r="AB40" s="28"/>
      <c r="AC40" s="28"/>
      <c r="AD40" s="28"/>
      <c r="AE40" s="28"/>
      <c r="AF40" s="28"/>
      <c r="AG40" s="28"/>
      <c r="AH40" s="28"/>
      <c r="AI40" s="29"/>
    </row>
    <row r="41" spans="1:35">
      <c r="A41" s="122" t="s">
        <v>32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12"/>
      <c r="X41" s="213"/>
      <c r="Y41" s="213"/>
      <c r="Z41" s="213"/>
      <c r="AA41" s="214"/>
      <c r="AB41" s="28" t="s">
        <v>33</v>
      </c>
      <c r="AC41" s="28"/>
      <c r="AD41" s="28"/>
      <c r="AE41" s="28"/>
      <c r="AF41" s="28"/>
      <c r="AG41" s="28"/>
      <c r="AH41" s="28"/>
      <c r="AI41" s="29"/>
    </row>
    <row r="42" spans="1:35" ht="3" customHeight="1">
      <c r="A42" s="122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188"/>
      <c r="X42" s="188"/>
      <c r="Y42" s="188"/>
      <c r="Z42" s="188"/>
      <c r="AA42" s="188"/>
      <c r="AB42" s="28"/>
      <c r="AC42" s="28"/>
      <c r="AD42" s="28"/>
      <c r="AE42" s="28"/>
      <c r="AF42" s="28"/>
      <c r="AG42" s="28"/>
      <c r="AH42" s="28"/>
      <c r="AI42" s="29"/>
    </row>
    <row r="43" spans="1:35">
      <c r="A43" s="122" t="s">
        <v>34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15" t="s">
        <v>35</v>
      </c>
      <c r="N43" s="215"/>
      <c r="O43" s="215"/>
      <c r="P43" s="215"/>
      <c r="Q43" s="215"/>
      <c r="R43" s="215"/>
      <c r="S43" s="215"/>
      <c r="T43" s="215"/>
      <c r="U43" s="215"/>
      <c r="V43" s="215"/>
      <c r="W43" s="209"/>
      <c r="X43" s="210"/>
      <c r="Y43" s="210"/>
      <c r="Z43" s="210"/>
      <c r="AA43" s="211"/>
      <c r="AB43" s="28"/>
      <c r="AC43" s="28"/>
      <c r="AD43" s="28"/>
      <c r="AE43" s="28"/>
      <c r="AF43" s="28"/>
      <c r="AG43" s="28"/>
      <c r="AH43" s="28"/>
      <c r="AI43" s="29"/>
    </row>
    <row r="44" spans="1:35" ht="3" customHeight="1">
      <c r="A44" s="122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188"/>
      <c r="X44" s="188"/>
      <c r="Y44" s="188"/>
      <c r="Z44" s="188"/>
      <c r="AA44" s="188"/>
      <c r="AB44" s="28"/>
      <c r="AC44" s="28"/>
      <c r="AD44" s="28"/>
      <c r="AE44" s="28"/>
      <c r="AF44" s="28"/>
      <c r="AG44" s="28"/>
      <c r="AH44" s="28"/>
      <c r="AI44" s="29"/>
    </row>
    <row r="45" spans="1:35">
      <c r="A45" s="122" t="s">
        <v>36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09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1"/>
      <c r="AB45" s="28"/>
      <c r="AC45" s="28"/>
      <c r="AD45" s="28"/>
      <c r="AE45" s="28"/>
      <c r="AF45" s="28"/>
      <c r="AG45" s="28"/>
      <c r="AH45" s="28"/>
      <c r="AI45" s="29"/>
    </row>
    <row r="46" spans="1:35" ht="3" customHeight="1">
      <c r="A46" s="122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188"/>
      <c r="X46" s="188"/>
      <c r="Y46" s="188"/>
      <c r="Z46" s="188"/>
      <c r="AA46" s="188"/>
      <c r="AB46" s="28"/>
      <c r="AC46" s="28"/>
      <c r="AD46" s="28"/>
      <c r="AE46" s="28"/>
      <c r="AF46" s="28"/>
      <c r="AG46" s="28"/>
      <c r="AH46" s="28"/>
      <c r="AI46" s="29"/>
    </row>
    <row r="47" spans="1:35">
      <c r="A47" s="122" t="s">
        <v>37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09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1"/>
      <c r="AB47" s="28" t="s">
        <v>59</v>
      </c>
      <c r="AC47" s="28"/>
      <c r="AD47" s="28"/>
      <c r="AE47" s="28"/>
      <c r="AF47" s="28"/>
      <c r="AG47" s="28"/>
      <c r="AH47" s="28"/>
      <c r="AI47" s="29"/>
    </row>
    <row r="48" spans="1:35" ht="3" customHeight="1">
      <c r="A48" s="122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188"/>
      <c r="X48" s="188"/>
      <c r="Y48" s="188"/>
      <c r="Z48" s="188"/>
      <c r="AA48" s="188"/>
      <c r="AB48" s="28"/>
      <c r="AC48" s="28"/>
      <c r="AD48" s="28"/>
      <c r="AE48" s="28"/>
      <c r="AF48" s="28"/>
      <c r="AG48" s="28"/>
      <c r="AH48" s="28"/>
      <c r="AI48" s="29"/>
    </row>
    <row r="49" spans="1:35">
      <c r="A49" s="122" t="s">
        <v>38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15" t="s">
        <v>40</v>
      </c>
      <c r="S49" s="215"/>
      <c r="T49" s="215"/>
      <c r="U49" s="215"/>
      <c r="V49" s="216"/>
      <c r="W49" s="209"/>
      <c r="X49" s="211"/>
      <c r="Y49" s="188"/>
      <c r="Z49" s="215" t="s">
        <v>39</v>
      </c>
      <c r="AA49" s="215"/>
      <c r="AB49" s="215"/>
      <c r="AC49" s="215"/>
      <c r="AD49" s="215"/>
      <c r="AE49" s="215"/>
      <c r="AF49" s="216"/>
      <c r="AG49" s="209"/>
      <c r="AH49" s="211"/>
      <c r="AI49" s="29"/>
    </row>
    <row r="50" spans="1:35" ht="3" customHeight="1">
      <c r="A50" s="123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146"/>
      <c r="S50" s="146"/>
      <c r="T50" s="146"/>
      <c r="U50" s="146"/>
      <c r="V50" s="146"/>
      <c r="W50" s="127"/>
      <c r="X50" s="127"/>
      <c r="Y50" s="127"/>
      <c r="Z50" s="146"/>
      <c r="AA50" s="146"/>
      <c r="AB50" s="146"/>
      <c r="AC50" s="146"/>
      <c r="AD50" s="146"/>
      <c r="AE50" s="146"/>
      <c r="AF50" s="146"/>
      <c r="AG50" s="127"/>
      <c r="AH50" s="127"/>
      <c r="AI50" s="33"/>
    </row>
    <row r="51" spans="1:35" ht="3" customHeight="1">
      <c r="A51" s="124"/>
      <c r="W51" s="147"/>
      <c r="X51" s="147"/>
      <c r="Y51" s="147"/>
      <c r="Z51" s="147"/>
      <c r="AA51" s="147"/>
    </row>
    <row r="52" spans="1:35">
      <c r="A52" s="23" t="s">
        <v>43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90"/>
      <c r="X52" s="190"/>
      <c r="Y52" s="190"/>
      <c r="Z52" s="190"/>
      <c r="AA52" s="190"/>
      <c r="AB52" s="24"/>
      <c r="AC52" s="24"/>
      <c r="AD52" s="24"/>
      <c r="AE52" s="24"/>
      <c r="AF52" s="24"/>
      <c r="AG52" s="24"/>
      <c r="AH52" s="24"/>
      <c r="AI52" s="25"/>
    </row>
    <row r="53" spans="1:35" ht="3" customHeight="1">
      <c r="A53" s="145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9"/>
    </row>
    <row r="54" spans="1:35" ht="15" customHeight="1">
      <c r="A54" s="145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27" t="s">
        <v>22</v>
      </c>
      <c r="R54" s="227"/>
      <c r="S54" s="227"/>
      <c r="T54" s="227"/>
      <c r="U54" s="227"/>
      <c r="V54" s="28"/>
      <c r="W54" s="227" t="s">
        <v>23</v>
      </c>
      <c r="X54" s="227"/>
      <c r="Y54" s="227"/>
      <c r="Z54" s="227"/>
      <c r="AA54" s="227"/>
      <c r="AB54" s="28"/>
      <c r="AC54" s="28"/>
      <c r="AD54" s="28"/>
      <c r="AE54" s="28"/>
      <c r="AF54" s="28"/>
      <c r="AG54" s="28"/>
      <c r="AH54" s="28"/>
      <c r="AI54" s="29"/>
    </row>
    <row r="55" spans="1:35" ht="3" customHeight="1">
      <c r="A55" s="145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9"/>
    </row>
    <row r="56" spans="1:35">
      <c r="A56" s="122" t="s">
        <v>24</v>
      </c>
      <c r="B56" s="28"/>
      <c r="C56" s="28"/>
      <c r="D56" s="28"/>
      <c r="E56" s="28"/>
      <c r="F56" s="28"/>
      <c r="G56" s="28"/>
      <c r="H56" s="28"/>
      <c r="I56" s="28"/>
      <c r="J56" s="28"/>
      <c r="K56" s="132"/>
      <c r="L56" s="132"/>
      <c r="M56" s="132"/>
      <c r="N56" s="132"/>
      <c r="O56" s="132"/>
      <c r="P56" s="148"/>
      <c r="Q56" s="209"/>
      <c r="R56" s="210"/>
      <c r="S56" s="210"/>
      <c r="T56" s="210"/>
      <c r="U56" s="211"/>
      <c r="V56" s="28"/>
      <c r="W56" s="209"/>
      <c r="X56" s="210"/>
      <c r="Y56" s="210"/>
      <c r="Z56" s="210"/>
      <c r="AA56" s="211"/>
      <c r="AB56" s="28"/>
      <c r="AC56" s="28"/>
      <c r="AD56" s="28"/>
      <c r="AE56" s="28"/>
      <c r="AF56" s="28"/>
      <c r="AG56" s="28"/>
      <c r="AH56" s="28"/>
      <c r="AI56" s="29"/>
    </row>
    <row r="57" spans="1:35" ht="3" customHeight="1">
      <c r="A57" s="145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9"/>
    </row>
    <row r="58" spans="1:35">
      <c r="A58" s="122" t="s">
        <v>21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187"/>
      <c r="Q58" s="132"/>
      <c r="R58" s="212"/>
      <c r="S58" s="213"/>
      <c r="T58" s="214"/>
      <c r="U58" s="132"/>
      <c r="V58" s="28"/>
      <c r="W58" s="132"/>
      <c r="X58" s="212"/>
      <c r="Y58" s="213"/>
      <c r="Z58" s="214"/>
      <c r="AA58" s="132"/>
      <c r="AB58" s="28" t="s">
        <v>249</v>
      </c>
      <c r="AC58" s="28"/>
      <c r="AD58" s="28"/>
      <c r="AE58" s="28"/>
      <c r="AF58" s="28"/>
      <c r="AG58" s="28"/>
      <c r="AH58" s="28"/>
      <c r="AI58" s="29"/>
    </row>
    <row r="59" spans="1:35" ht="3" customHeight="1">
      <c r="A59" s="145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>
        <v>5</v>
      </c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9"/>
    </row>
    <row r="60" spans="1:35">
      <c r="A60" s="122" t="s">
        <v>26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132"/>
      <c r="R60" s="212"/>
      <c r="S60" s="213"/>
      <c r="T60" s="214"/>
      <c r="U60" s="132"/>
      <c r="V60" s="28"/>
      <c r="W60" s="132"/>
      <c r="X60" s="212"/>
      <c r="Y60" s="213"/>
      <c r="Z60" s="214"/>
      <c r="AA60" s="132"/>
      <c r="AB60" s="28" t="s">
        <v>28</v>
      </c>
      <c r="AC60" s="28"/>
      <c r="AD60" s="28"/>
      <c r="AE60" s="28"/>
      <c r="AF60" s="28"/>
      <c r="AG60" s="28"/>
      <c r="AH60" s="28"/>
      <c r="AI60" s="29"/>
    </row>
    <row r="61" spans="1:35" ht="3" customHeight="1">
      <c r="A61" s="122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188"/>
      <c r="R61" s="188"/>
      <c r="S61" s="188"/>
      <c r="T61" s="188"/>
      <c r="U61" s="188"/>
      <c r="V61" s="28"/>
      <c r="W61" s="188"/>
      <c r="X61" s="188"/>
      <c r="Y61" s="188"/>
      <c r="Z61" s="188"/>
      <c r="AA61" s="188"/>
      <c r="AB61" s="28"/>
      <c r="AC61" s="28"/>
      <c r="AD61" s="28"/>
      <c r="AE61" s="28"/>
      <c r="AF61" s="28"/>
      <c r="AG61" s="28"/>
      <c r="AH61" s="28"/>
      <c r="AI61" s="29"/>
    </row>
    <row r="62" spans="1:35">
      <c r="A62" s="122" t="s">
        <v>41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188"/>
      <c r="R62" s="209"/>
      <c r="S62" s="210"/>
      <c r="T62" s="211"/>
      <c r="U62" s="188"/>
      <c r="V62" s="28"/>
      <c r="W62" s="188"/>
      <c r="X62" s="209"/>
      <c r="Y62" s="210"/>
      <c r="Z62" s="211"/>
      <c r="AA62" s="188"/>
      <c r="AB62" s="28"/>
      <c r="AC62" s="28"/>
      <c r="AD62" s="28"/>
      <c r="AE62" s="28"/>
      <c r="AF62" s="28"/>
      <c r="AG62" s="28"/>
      <c r="AH62" s="28"/>
      <c r="AI62" s="29"/>
    </row>
    <row r="63" spans="1:35" ht="3" customHeight="1">
      <c r="A63" s="145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9"/>
    </row>
    <row r="64" spans="1:35">
      <c r="A64" s="122" t="s">
        <v>25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09"/>
      <c r="R64" s="210"/>
      <c r="S64" s="210"/>
      <c r="T64" s="210"/>
      <c r="U64" s="211"/>
      <c r="V64" s="28"/>
      <c r="W64" s="209"/>
      <c r="X64" s="210"/>
      <c r="Y64" s="210"/>
      <c r="Z64" s="210"/>
      <c r="AA64" s="211"/>
      <c r="AB64" s="28"/>
      <c r="AC64" s="28"/>
      <c r="AD64" s="28"/>
      <c r="AE64" s="28"/>
      <c r="AF64" s="28"/>
      <c r="AG64" s="28"/>
      <c r="AH64" s="28"/>
      <c r="AI64" s="29"/>
    </row>
    <row r="65" spans="1:35" ht="3" customHeight="1">
      <c r="A65" s="145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9"/>
    </row>
    <row r="66" spans="1:35">
      <c r="A66" s="122" t="s">
        <v>27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132"/>
      <c r="R66" s="212"/>
      <c r="S66" s="213"/>
      <c r="T66" s="214"/>
      <c r="U66" s="132"/>
      <c r="V66" s="28"/>
      <c r="W66" s="132"/>
      <c r="X66" s="212"/>
      <c r="Y66" s="213"/>
      <c r="Z66" s="214"/>
      <c r="AA66" s="132"/>
      <c r="AB66" s="28" t="s">
        <v>29</v>
      </c>
      <c r="AC66" s="28"/>
      <c r="AD66" s="28"/>
      <c r="AE66" s="28"/>
      <c r="AF66" s="28"/>
      <c r="AG66" s="28"/>
      <c r="AH66" s="28"/>
      <c r="AI66" s="29"/>
    </row>
    <row r="67" spans="1:35" ht="3" customHeight="1">
      <c r="A67" s="145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9"/>
    </row>
    <row r="68" spans="1:35">
      <c r="A68" s="122" t="s">
        <v>42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09"/>
      <c r="S68" s="210"/>
      <c r="T68" s="211"/>
      <c r="U68" s="28"/>
      <c r="V68" s="28"/>
      <c r="W68" s="28"/>
      <c r="X68" s="209"/>
      <c r="Y68" s="210"/>
      <c r="Z68" s="211"/>
      <c r="AA68" s="28"/>
      <c r="AB68" s="28"/>
      <c r="AC68" s="28"/>
      <c r="AD68" s="28"/>
      <c r="AE68" s="28"/>
      <c r="AF68" s="28"/>
      <c r="AG68" s="28"/>
      <c r="AH68" s="28"/>
      <c r="AI68" s="29"/>
    </row>
    <row r="69" spans="1:35" ht="3" customHeight="1">
      <c r="A69" s="149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3"/>
    </row>
    <row r="70" spans="1:35" ht="3" customHeight="1">
      <c r="A70" s="124"/>
    </row>
    <row r="71" spans="1:35" ht="3" customHeight="1">
      <c r="A71" s="150"/>
    </row>
    <row r="72" spans="1:35">
      <c r="A72" s="206" t="s">
        <v>44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8"/>
    </row>
    <row r="73" spans="1:35" ht="3" customHeight="1">
      <c r="A73" s="145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9"/>
    </row>
    <row r="74" spans="1:35" s="151" customFormat="1">
      <c r="A74" s="113" t="s">
        <v>45</v>
      </c>
      <c r="B74" s="60"/>
      <c r="C74" s="60"/>
      <c r="D74" s="60"/>
      <c r="E74" s="60"/>
      <c r="F74" s="60"/>
      <c r="G74" s="60"/>
      <c r="H74" s="60"/>
      <c r="I74" s="1"/>
      <c r="J74" s="60"/>
      <c r="K74" s="65" t="s">
        <v>46</v>
      </c>
      <c r="L74" s="60"/>
      <c r="M74" s="60"/>
      <c r="N74" s="60"/>
      <c r="O74" s="60"/>
      <c r="P74" s="60"/>
      <c r="Q74" s="60"/>
      <c r="R74" s="60"/>
      <c r="S74" s="60"/>
      <c r="T74" s="60"/>
      <c r="U74" s="191"/>
      <c r="V74" s="192"/>
      <c r="W74" s="192"/>
      <c r="X74" s="192"/>
      <c r="Y74" s="192"/>
      <c r="Z74" s="192"/>
      <c r="AA74" s="192"/>
      <c r="AB74" s="193"/>
      <c r="AC74" s="60"/>
      <c r="AD74" s="57" t="s">
        <v>47</v>
      </c>
      <c r="AE74" s="194"/>
      <c r="AF74" s="195"/>
      <c r="AG74" s="195"/>
      <c r="AH74" s="196"/>
      <c r="AI74" s="58"/>
    </row>
    <row r="75" spans="1:35" s="151" customFormat="1" ht="3" customHeight="1">
      <c r="A75" s="152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58"/>
    </row>
    <row r="76" spans="1:35" s="151" customFormat="1">
      <c r="A76" s="113" t="s">
        <v>48</v>
      </c>
      <c r="B76" s="60"/>
      <c r="C76" s="60"/>
      <c r="D76" s="60"/>
      <c r="E76" s="60"/>
      <c r="F76" s="60"/>
      <c r="G76" s="60"/>
      <c r="H76" s="60"/>
      <c r="I76" s="1"/>
      <c r="J76" s="60"/>
      <c r="K76" s="65" t="s">
        <v>46</v>
      </c>
      <c r="L76" s="60"/>
      <c r="M76" s="60"/>
      <c r="N76" s="60"/>
      <c r="O76" s="60"/>
      <c r="P76" s="60"/>
      <c r="Q76" s="60"/>
      <c r="R76" s="60"/>
      <c r="S76" s="60"/>
      <c r="T76" s="60"/>
      <c r="U76" s="191"/>
      <c r="V76" s="192"/>
      <c r="W76" s="192"/>
      <c r="X76" s="192"/>
      <c r="Y76" s="192"/>
      <c r="Z76" s="192"/>
      <c r="AA76" s="192"/>
      <c r="AB76" s="193"/>
      <c r="AC76" s="60"/>
      <c r="AD76" s="57" t="s">
        <v>47</v>
      </c>
      <c r="AE76" s="194"/>
      <c r="AF76" s="195"/>
      <c r="AG76" s="195"/>
      <c r="AH76" s="196"/>
      <c r="AI76" s="58"/>
    </row>
    <row r="77" spans="1:35" s="151" customFormat="1" ht="3" customHeight="1">
      <c r="A77" s="152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58"/>
    </row>
    <row r="78" spans="1:35" s="151" customFormat="1">
      <c r="A78" s="113" t="s">
        <v>49</v>
      </c>
      <c r="B78" s="60"/>
      <c r="C78" s="60"/>
      <c r="D78" s="60"/>
      <c r="E78" s="60"/>
      <c r="F78" s="60"/>
      <c r="G78" s="60"/>
      <c r="H78" s="60"/>
      <c r="I78" s="60"/>
      <c r="J78" s="60"/>
      <c r="K78" s="57" t="s">
        <v>50</v>
      </c>
      <c r="L78" s="2"/>
      <c r="M78" s="65"/>
      <c r="N78" s="57" t="s">
        <v>51</v>
      </c>
      <c r="O78" s="2"/>
      <c r="P78" s="65"/>
      <c r="Q78" s="65"/>
      <c r="R78" s="65"/>
      <c r="S78" s="57" t="s">
        <v>52</v>
      </c>
      <c r="T78" s="2"/>
      <c r="U78" s="60"/>
      <c r="V78" s="65"/>
      <c r="W78" s="65"/>
      <c r="X78" s="57" t="s">
        <v>53</v>
      </c>
      <c r="Y78" s="3"/>
      <c r="Z78" s="60"/>
      <c r="AA78" s="60"/>
      <c r="AB78" s="57" t="s">
        <v>54</v>
      </c>
      <c r="AC78" s="1"/>
      <c r="AD78" s="60"/>
      <c r="AE78" s="60"/>
      <c r="AF78" s="60"/>
      <c r="AG78" s="57" t="s">
        <v>55</v>
      </c>
      <c r="AH78" s="1"/>
      <c r="AI78" s="58"/>
    </row>
    <row r="79" spans="1:35" s="151" customFormat="1" ht="3" customHeight="1">
      <c r="A79" s="152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58"/>
    </row>
    <row r="80" spans="1:35" s="151" customFormat="1">
      <c r="A80" s="118"/>
      <c r="B80" s="197" t="s">
        <v>56</v>
      </c>
      <c r="C80" s="198"/>
      <c r="D80" s="198"/>
      <c r="E80" s="198"/>
      <c r="F80" s="198"/>
      <c r="G80" s="198"/>
      <c r="H80" s="198"/>
      <c r="I80" s="199"/>
      <c r="J80" s="60"/>
      <c r="K80" s="197" t="s">
        <v>57</v>
      </c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9"/>
      <c r="AI80" s="58"/>
    </row>
    <row r="81" spans="1:35" s="151" customFormat="1" ht="15" customHeight="1">
      <c r="A81" s="56"/>
      <c r="B81" s="203"/>
      <c r="C81" s="204"/>
      <c r="D81" s="204"/>
      <c r="E81" s="204"/>
      <c r="F81" s="204"/>
      <c r="G81" s="204"/>
      <c r="H81" s="204"/>
      <c r="I81" s="205"/>
      <c r="J81" s="60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6"/>
      <c r="AI81" s="58"/>
    </row>
    <row r="82" spans="1:35" s="151" customFormat="1">
      <c r="A82" s="56"/>
      <c r="B82" s="203"/>
      <c r="C82" s="204"/>
      <c r="D82" s="204"/>
      <c r="E82" s="204"/>
      <c r="F82" s="204"/>
      <c r="G82" s="204"/>
      <c r="H82" s="204"/>
      <c r="I82" s="205"/>
      <c r="J82" s="60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6"/>
      <c r="AI82" s="58"/>
    </row>
    <row r="83" spans="1:35" s="151" customFormat="1">
      <c r="A83" s="56"/>
      <c r="B83" s="203"/>
      <c r="C83" s="204"/>
      <c r="D83" s="204"/>
      <c r="E83" s="204"/>
      <c r="F83" s="204"/>
      <c r="G83" s="204"/>
      <c r="H83" s="204"/>
      <c r="I83" s="205"/>
      <c r="J83" s="60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6"/>
      <c r="AI83" s="58"/>
    </row>
    <row r="84" spans="1:35" s="151" customFormat="1">
      <c r="A84" s="56"/>
      <c r="B84" s="200" t="s">
        <v>58</v>
      </c>
      <c r="C84" s="201"/>
      <c r="D84" s="201"/>
      <c r="E84" s="201"/>
      <c r="F84" s="201"/>
      <c r="G84" s="201"/>
      <c r="H84" s="201"/>
      <c r="I84" s="202"/>
      <c r="J84" s="60"/>
      <c r="K84" s="7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9"/>
      <c r="AI84" s="58"/>
    </row>
    <row r="85" spans="1:35" ht="3" customHeight="1">
      <c r="A85" s="45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3"/>
    </row>
  </sheetData>
  <sheetProtection algorithmName="SHA-512" hashValue="PECm3vhyBiWRW9cfbOTmHQY/kxOCB54wQW2XJK4UTFb4iW9iNdFYvNogO720IPV2isNKNKym1udAzCM6ik0GcQ==" saltValue="Xjj8gD8Y+Jby6AoHrOQtVg==" spinCount="100000" sheet="1" objects="1" scenarios="1" selectLockedCells="1"/>
  <mergeCells count="68">
    <mergeCell ref="H28:S28"/>
    <mergeCell ref="U28:W28"/>
    <mergeCell ref="X28:AH28"/>
    <mergeCell ref="Q56:U56"/>
    <mergeCell ref="W33:AA33"/>
    <mergeCell ref="W35:AA35"/>
    <mergeCell ref="W37:AA37"/>
    <mergeCell ref="L47:AA47"/>
    <mergeCell ref="W49:X49"/>
    <mergeCell ref="W39:AA39"/>
    <mergeCell ref="W41:AA41"/>
    <mergeCell ref="M43:V43"/>
    <mergeCell ref="W43:AA43"/>
    <mergeCell ref="L45:AA45"/>
    <mergeCell ref="Q54:U54"/>
    <mergeCell ref="W54:AA54"/>
    <mergeCell ref="A22:G22"/>
    <mergeCell ref="H22:AH22"/>
    <mergeCell ref="A24:G24"/>
    <mergeCell ref="H24:AH24"/>
    <mergeCell ref="A26:G26"/>
    <mergeCell ref="H26:P26"/>
    <mergeCell ref="R26:S26"/>
    <mergeCell ref="T26:AH26"/>
    <mergeCell ref="V12:AA12"/>
    <mergeCell ref="G15:U15"/>
    <mergeCell ref="AD15:AH15"/>
    <mergeCell ref="H20:AH20"/>
    <mergeCell ref="W15:AC15"/>
    <mergeCell ref="A20:G20"/>
    <mergeCell ref="A10:F10"/>
    <mergeCell ref="A12:F12"/>
    <mergeCell ref="A15:F15"/>
    <mergeCell ref="N10:U10"/>
    <mergeCell ref="N12:U12"/>
    <mergeCell ref="G10:L10"/>
    <mergeCell ref="G12:L12"/>
    <mergeCell ref="AF10:AH10"/>
    <mergeCell ref="V10:AA10"/>
    <mergeCell ref="H2:AB2"/>
    <mergeCell ref="H4:AB4"/>
    <mergeCell ref="H5:AB5"/>
    <mergeCell ref="H3:AB3"/>
    <mergeCell ref="AG49:AH49"/>
    <mergeCell ref="R49:V49"/>
    <mergeCell ref="Z49:AF49"/>
    <mergeCell ref="R60:T60"/>
    <mergeCell ref="R58:T58"/>
    <mergeCell ref="X58:Z58"/>
    <mergeCell ref="X60:Z60"/>
    <mergeCell ref="W56:AA56"/>
    <mergeCell ref="A72:AI72"/>
    <mergeCell ref="AE74:AH74"/>
    <mergeCell ref="U74:AB74"/>
    <mergeCell ref="R62:T62"/>
    <mergeCell ref="X62:Z62"/>
    <mergeCell ref="R66:T66"/>
    <mergeCell ref="X66:Z66"/>
    <mergeCell ref="R68:T68"/>
    <mergeCell ref="X68:Z68"/>
    <mergeCell ref="Q64:U64"/>
    <mergeCell ref="W64:AA64"/>
    <mergeCell ref="U76:AB76"/>
    <mergeCell ref="AE76:AH76"/>
    <mergeCell ref="B80:I80"/>
    <mergeCell ref="B84:I84"/>
    <mergeCell ref="K80:AH80"/>
    <mergeCell ref="B81:I83"/>
  </mergeCells>
  <conditionalFormatting sqref="W39:AA39">
    <cfRule type="cellIs" dxfId="24" priority="38" operator="greaterThan">
      <formula>5.52</formula>
    </cfRule>
    <cfRule type="cellIs" dxfId="23" priority="39" operator="greaterThan">
      <formula>"5.52"</formula>
    </cfRule>
  </conditionalFormatting>
  <conditionalFormatting sqref="W41:AA41">
    <cfRule type="cellIs" dxfId="22" priority="36" operator="greaterThan">
      <formula>2.6</formula>
    </cfRule>
    <cfRule type="cellIs" dxfId="21" priority="37" operator="greaterThan">
      <formula>"2.60"</formula>
    </cfRule>
  </conditionalFormatting>
  <conditionalFormatting sqref="W33:AA33">
    <cfRule type="colorScale" priority="19">
      <colorScale>
        <cfvo type="num" val="130"/>
        <cfvo type="max" val="0"/>
        <color rgb="FFFF0000"/>
        <color theme="0"/>
      </colorScale>
    </cfRule>
  </conditionalFormatting>
  <conditionalFormatting sqref="W35:AA35">
    <cfRule type="colorScale" priority="18">
      <colorScale>
        <cfvo type="num" val="180"/>
        <cfvo type="max" val="0"/>
        <color rgb="FFFF0000"/>
        <color theme="0"/>
      </colorScale>
    </cfRule>
  </conditionalFormatting>
  <conditionalFormatting sqref="W37:AA37">
    <cfRule type="colorScale" priority="17">
      <colorScale>
        <cfvo type="min" val="0"/>
        <cfvo type="num" val="7"/>
        <color theme="0"/>
        <color rgb="FFFF0000"/>
      </colorScale>
    </cfRule>
  </conditionalFormatting>
  <conditionalFormatting sqref="R60:T60">
    <cfRule type="colorScale" priority="11">
      <colorScale>
        <cfvo type="min" val="0"/>
        <cfvo type="num" val="&quot;1.40&quot;"/>
        <color theme="0"/>
        <color rgb="FFFF0000"/>
      </colorScale>
    </cfRule>
  </conditionalFormatting>
  <conditionalFormatting sqref="R66:T66 X66:Z66">
    <cfRule type="colorScale" priority="10">
      <colorScale>
        <cfvo type="num" val="3"/>
        <cfvo type="max" val="0"/>
        <color rgb="FFFF0000"/>
        <color theme="0"/>
      </colorScale>
    </cfRule>
  </conditionalFormatting>
  <conditionalFormatting sqref="X58:Z58">
    <cfRule type="cellIs" dxfId="20" priority="2" operator="greaterThan">
      <formula>5.5</formula>
    </cfRule>
  </conditionalFormatting>
  <conditionalFormatting sqref="R58:T58">
    <cfRule type="cellIs" dxfId="19" priority="1" operator="greaterThan">
      <formula>5.5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copies="10" r:id="rId1"/>
  <headerFooter>
    <oddFooter>&amp;L&amp;10IF18A PCB&amp;C&amp;10&amp;F/&amp;A</oddFooter>
  </headerFooter>
  <drawing r:id="rId2"/>
  <legacyDrawing r:id="rId3"/>
  <oleObjects>
    <oleObject progId="CorelDRAW.Graphic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K93"/>
  <sheetViews>
    <sheetView showZeros="0" topLeftCell="A27" zoomScale="70" zoomScaleNormal="70" workbookViewId="0">
      <selection activeCell="AB65" sqref="AB65:AD65"/>
    </sheetView>
  </sheetViews>
  <sheetFormatPr baseColWidth="10" defaultRowHeight="15"/>
  <cols>
    <col min="1" max="35" width="2.7109375" style="26" customWidth="1"/>
    <col min="36" max="16384" width="11.42578125" style="26"/>
  </cols>
  <sheetData>
    <row r="1" spans="1:35">
      <c r="A1" s="23" t="s">
        <v>225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5"/>
    </row>
    <row r="2" spans="1:35" ht="3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35">
      <c r="A3" s="30" t="s">
        <v>228</v>
      </c>
      <c r="B3" s="28"/>
      <c r="C3" s="28"/>
      <c r="D3" s="28"/>
      <c r="E3" s="28"/>
      <c r="F3" s="28"/>
      <c r="G3" s="240">
        <f>Identification!G10</f>
        <v>0</v>
      </c>
      <c r="H3" s="241"/>
      <c r="I3" s="241"/>
      <c r="J3" s="241"/>
      <c r="K3" s="241"/>
      <c r="L3" s="242"/>
      <c r="M3" s="28"/>
      <c r="N3" s="28"/>
      <c r="O3" s="28"/>
      <c r="P3" s="28"/>
      <c r="Q3" s="28"/>
      <c r="R3" s="28"/>
      <c r="S3" s="28"/>
      <c r="T3" s="28"/>
      <c r="U3" s="180" t="s">
        <v>61</v>
      </c>
      <c r="V3" s="240">
        <f>Identification!V10</f>
        <v>0</v>
      </c>
      <c r="W3" s="241"/>
      <c r="X3" s="241"/>
      <c r="Y3" s="241"/>
      <c r="Z3" s="241"/>
      <c r="AA3" s="242"/>
      <c r="AB3" s="28"/>
      <c r="AC3" s="28"/>
      <c r="AD3" s="28"/>
      <c r="AE3" s="179" t="s">
        <v>62</v>
      </c>
      <c r="AF3" s="240">
        <f>Identification!AF10</f>
        <v>0</v>
      </c>
      <c r="AG3" s="241"/>
      <c r="AH3" s="242"/>
      <c r="AI3" s="29"/>
    </row>
    <row r="4" spans="1:35" ht="3" customHeight="1">
      <c r="A4" s="3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9"/>
    </row>
    <row r="5" spans="1:35">
      <c r="A5" s="30" t="s">
        <v>64</v>
      </c>
      <c r="B5" s="28"/>
      <c r="C5" s="28"/>
      <c r="D5" s="28"/>
      <c r="E5" s="28"/>
      <c r="F5" s="240">
        <f>Identification!H20</f>
        <v>0</v>
      </c>
      <c r="G5" s="241"/>
      <c r="H5" s="241"/>
      <c r="I5" s="241"/>
      <c r="J5" s="241"/>
      <c r="K5" s="241"/>
      <c r="L5" s="241"/>
      <c r="M5" s="241"/>
      <c r="N5" s="241"/>
      <c r="O5" s="241"/>
      <c r="P5" s="242"/>
      <c r="Q5" s="28"/>
      <c r="R5" s="28"/>
      <c r="S5" s="28"/>
      <c r="T5" s="28"/>
      <c r="U5" s="180" t="s">
        <v>63</v>
      </c>
      <c r="V5" s="240">
        <f>Identification!G15</f>
        <v>0</v>
      </c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2"/>
      <c r="AI5" s="29"/>
    </row>
    <row r="6" spans="1:35" ht="3" customHeight="1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3"/>
    </row>
    <row r="7" spans="1:35" ht="3" customHeight="1">
      <c r="A7" s="121"/>
    </row>
    <row r="8" spans="1:35">
      <c r="A8" s="23" t="s">
        <v>65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5"/>
    </row>
    <row r="9" spans="1:35" ht="3" customHeight="1">
      <c r="A9" s="122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9"/>
    </row>
    <row r="10" spans="1:35">
      <c r="A10" s="122" t="s">
        <v>68</v>
      </c>
      <c r="B10" s="28"/>
      <c r="C10" s="28"/>
      <c r="D10" s="28"/>
      <c r="E10" s="28"/>
      <c r="F10" s="28" t="s">
        <v>69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09"/>
      <c r="T10" s="210"/>
      <c r="U10" s="210"/>
      <c r="V10" s="211"/>
      <c r="W10" s="28"/>
      <c r="X10" s="28" t="s">
        <v>66</v>
      </c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9"/>
    </row>
    <row r="11" spans="1:35" ht="3" customHeight="1">
      <c r="A11" s="30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9"/>
    </row>
    <row r="12" spans="1:35">
      <c r="A12" s="30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09"/>
      <c r="T12" s="210"/>
      <c r="U12" s="210"/>
      <c r="V12" s="211"/>
      <c r="W12" s="28"/>
      <c r="X12" s="28" t="s">
        <v>67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9"/>
    </row>
    <row r="13" spans="1:35" ht="3" customHeight="1">
      <c r="A13" s="30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9"/>
    </row>
    <row r="14" spans="1:35">
      <c r="A14" s="122" t="s">
        <v>70</v>
      </c>
      <c r="B14" s="28"/>
      <c r="C14" s="28"/>
      <c r="D14" s="28"/>
      <c r="E14" s="28"/>
      <c r="F14" s="28" t="s">
        <v>71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09"/>
      <c r="T14" s="210"/>
      <c r="U14" s="210"/>
      <c r="V14" s="211"/>
      <c r="W14" s="28"/>
      <c r="X14" s="28" t="s">
        <v>72</v>
      </c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9"/>
    </row>
    <row r="15" spans="1:35" ht="3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3"/>
    </row>
    <row r="16" spans="1:35" ht="3" customHeight="1">
      <c r="A16" s="121"/>
    </row>
    <row r="17" spans="1:35">
      <c r="A17" s="23" t="s">
        <v>73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/>
    </row>
    <row r="18" spans="1:35" ht="3" customHeight="1">
      <c r="A18" s="122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9"/>
    </row>
    <row r="19" spans="1:35">
      <c r="A19" s="122" t="s">
        <v>74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09"/>
      <c r="AG19" s="210"/>
      <c r="AH19" s="211"/>
      <c r="AI19" s="29"/>
    </row>
    <row r="20" spans="1:35" ht="3" customHeight="1">
      <c r="A20" s="122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</row>
    <row r="21" spans="1:35">
      <c r="A21" s="122" t="s">
        <v>75</v>
      </c>
      <c r="B21" s="28"/>
      <c r="C21" s="28"/>
      <c r="D21" s="28"/>
      <c r="E21" s="28"/>
      <c r="F21" s="28" t="s">
        <v>76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09"/>
      <c r="AG21" s="210"/>
      <c r="AH21" s="211"/>
      <c r="AI21" s="29"/>
    </row>
    <row r="22" spans="1:35" ht="3" customHeight="1">
      <c r="A22" s="12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3"/>
    </row>
    <row r="23" spans="1:35" ht="3" customHeight="1">
      <c r="A23" s="124"/>
    </row>
    <row r="24" spans="1:35">
      <c r="A24" s="23" t="s">
        <v>77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</row>
    <row r="25" spans="1:35" ht="3" customHeight="1">
      <c r="A25" s="122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9"/>
    </row>
    <row r="26" spans="1:35">
      <c r="A26" s="122" t="s">
        <v>78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09"/>
      <c r="AG26" s="210"/>
      <c r="AH26" s="211"/>
      <c r="AI26" s="29"/>
    </row>
    <row r="27" spans="1:35" ht="3" customHeight="1">
      <c r="A27" s="122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9"/>
    </row>
    <row r="28" spans="1:35">
      <c r="A28" s="122" t="s">
        <v>79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09"/>
      <c r="AG28" s="210"/>
      <c r="AH28" s="211"/>
      <c r="AI28" s="29"/>
    </row>
    <row r="29" spans="1:35" ht="3" customHeight="1">
      <c r="A29" s="37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3"/>
    </row>
    <row r="30" spans="1:35" ht="3" customHeight="1">
      <c r="A30" s="125"/>
    </row>
    <row r="31" spans="1:35">
      <c r="A31" s="23" t="s">
        <v>80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5"/>
    </row>
    <row r="32" spans="1:35" ht="3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40"/>
    </row>
    <row r="33" spans="1:35" ht="15" customHeight="1">
      <c r="A33" s="27" t="s">
        <v>92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09"/>
      <c r="AC33" s="210"/>
      <c r="AD33" s="211"/>
      <c r="AE33" s="28"/>
      <c r="AF33" s="28"/>
      <c r="AG33" s="28"/>
      <c r="AH33" s="28"/>
      <c r="AI33" s="29"/>
    </row>
    <row r="34" spans="1:35" ht="3" customHeight="1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9"/>
    </row>
    <row r="35" spans="1:35">
      <c r="A35" s="27" t="s">
        <v>81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 t="s">
        <v>88</v>
      </c>
      <c r="AF35" s="28"/>
      <c r="AG35" s="28"/>
      <c r="AH35" s="28"/>
      <c r="AI35" s="29"/>
    </row>
    <row r="36" spans="1:35" ht="3" customHeight="1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9"/>
    </row>
    <row r="37" spans="1:35">
      <c r="A37" s="44"/>
      <c r="B37" s="28"/>
      <c r="C37" s="28"/>
      <c r="D37" s="28"/>
      <c r="E37" s="28"/>
      <c r="F37" s="126" t="s">
        <v>82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09"/>
      <c r="AC37" s="210"/>
      <c r="AD37" s="211"/>
      <c r="AE37" s="126" t="s">
        <v>247</v>
      </c>
      <c r="AF37" s="28"/>
      <c r="AG37" s="28"/>
      <c r="AH37" s="28"/>
      <c r="AI37" s="29"/>
    </row>
    <row r="38" spans="1:35" ht="3" customHeight="1">
      <c r="A38" s="44"/>
      <c r="B38" s="28"/>
      <c r="C38" s="28"/>
      <c r="D38" s="28"/>
      <c r="E38" s="28"/>
      <c r="F38" s="126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126"/>
      <c r="AF38" s="28"/>
      <c r="AG38" s="28"/>
      <c r="AH38" s="28"/>
      <c r="AI38" s="29"/>
    </row>
    <row r="39" spans="1:35">
      <c r="A39" s="44"/>
      <c r="B39" s="28"/>
      <c r="C39" s="28"/>
      <c r="D39" s="28"/>
      <c r="E39" s="28"/>
      <c r="F39" s="126" t="s">
        <v>83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09"/>
      <c r="AC39" s="210"/>
      <c r="AD39" s="211"/>
      <c r="AE39" s="126" t="s">
        <v>232</v>
      </c>
      <c r="AF39" s="28"/>
      <c r="AG39" s="28"/>
      <c r="AH39" s="28"/>
      <c r="AI39" s="29"/>
    </row>
    <row r="40" spans="1:35" ht="3" customHeight="1">
      <c r="A40" s="44"/>
      <c r="B40" s="28"/>
      <c r="C40" s="28"/>
      <c r="D40" s="28"/>
      <c r="E40" s="28"/>
      <c r="F40" s="126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126"/>
      <c r="AF40" s="28"/>
      <c r="AG40" s="28"/>
      <c r="AH40" s="28"/>
      <c r="AI40" s="29"/>
    </row>
    <row r="41" spans="1:35">
      <c r="A41" s="44"/>
      <c r="B41" s="28"/>
      <c r="C41" s="28"/>
      <c r="D41" s="28"/>
      <c r="E41" s="28"/>
      <c r="F41" s="126" t="s">
        <v>84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09"/>
      <c r="AC41" s="210"/>
      <c r="AD41" s="211"/>
      <c r="AE41" s="126" t="s">
        <v>89</v>
      </c>
      <c r="AF41" s="28"/>
      <c r="AG41" s="28"/>
      <c r="AH41" s="28"/>
      <c r="AI41" s="29"/>
    </row>
    <row r="42" spans="1:35" ht="3" customHeight="1">
      <c r="A42" s="44"/>
      <c r="B42" s="28"/>
      <c r="C42" s="28"/>
      <c r="D42" s="28"/>
      <c r="E42" s="28"/>
      <c r="F42" s="126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126"/>
      <c r="AF42" s="28"/>
      <c r="AG42" s="28"/>
      <c r="AH42" s="28"/>
      <c r="AI42" s="29"/>
    </row>
    <row r="43" spans="1:35">
      <c r="A43" s="44"/>
      <c r="B43" s="28"/>
      <c r="C43" s="28"/>
      <c r="D43" s="28"/>
      <c r="E43" s="28"/>
      <c r="F43" s="126" t="s">
        <v>85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09"/>
      <c r="AC43" s="210"/>
      <c r="AD43" s="211"/>
      <c r="AE43" s="126" t="s">
        <v>90</v>
      </c>
      <c r="AF43" s="28"/>
      <c r="AG43" s="28"/>
      <c r="AH43" s="28"/>
      <c r="AI43" s="29"/>
    </row>
    <row r="44" spans="1:35" ht="3" customHeight="1">
      <c r="A44" s="44"/>
      <c r="B44" s="28"/>
      <c r="C44" s="28"/>
      <c r="D44" s="28"/>
      <c r="E44" s="28"/>
      <c r="F44" s="126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126"/>
      <c r="AF44" s="28"/>
      <c r="AG44" s="28"/>
      <c r="AH44" s="28"/>
      <c r="AI44" s="29"/>
    </row>
    <row r="45" spans="1:35">
      <c r="A45" s="44"/>
      <c r="B45" s="28"/>
      <c r="C45" s="28"/>
      <c r="D45" s="28"/>
      <c r="E45" s="28"/>
      <c r="F45" s="126" t="s">
        <v>86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09"/>
      <c r="AC45" s="210"/>
      <c r="AD45" s="211"/>
      <c r="AE45" s="126" t="s">
        <v>91</v>
      </c>
      <c r="AF45" s="28"/>
      <c r="AG45" s="28"/>
      <c r="AH45" s="28"/>
      <c r="AI45" s="29"/>
    </row>
    <row r="46" spans="1:35" ht="3" customHeight="1">
      <c r="A46" s="44"/>
      <c r="B46" s="28"/>
      <c r="C46" s="28"/>
      <c r="D46" s="28"/>
      <c r="E46" s="28"/>
      <c r="F46" s="126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126"/>
      <c r="AF46" s="28"/>
      <c r="AG46" s="28"/>
      <c r="AH46" s="28"/>
      <c r="AI46" s="29"/>
    </row>
    <row r="47" spans="1:35">
      <c r="A47" s="44"/>
      <c r="B47" s="28"/>
      <c r="C47" s="28"/>
      <c r="D47" s="28"/>
      <c r="E47" s="28"/>
      <c r="F47" s="126" t="s">
        <v>87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09"/>
      <c r="AC47" s="210"/>
      <c r="AD47" s="211"/>
      <c r="AE47" s="126" t="s">
        <v>233</v>
      </c>
      <c r="AF47" s="28"/>
      <c r="AG47" s="28"/>
      <c r="AH47" s="28"/>
      <c r="AI47" s="29"/>
    </row>
    <row r="48" spans="1:35" ht="3" customHeight="1">
      <c r="A48" s="44"/>
      <c r="B48" s="28"/>
      <c r="C48" s="28"/>
      <c r="D48" s="28"/>
      <c r="E48" s="28"/>
      <c r="F48" s="126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127"/>
      <c r="AC48" s="127"/>
      <c r="AD48" s="127"/>
      <c r="AE48" s="28"/>
      <c r="AF48" s="28"/>
      <c r="AG48" s="28"/>
      <c r="AH48" s="28"/>
      <c r="AI48" s="29"/>
    </row>
    <row r="49" spans="1:35">
      <c r="A49" s="27" t="s">
        <v>99</v>
      </c>
      <c r="B49" s="28"/>
      <c r="C49" s="28"/>
      <c r="D49" s="28"/>
      <c r="E49" s="28"/>
      <c r="F49" s="126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09"/>
      <c r="AC49" s="210"/>
      <c r="AD49" s="211"/>
      <c r="AE49" s="28"/>
      <c r="AF49" s="28"/>
      <c r="AG49" s="28"/>
      <c r="AH49" s="28"/>
      <c r="AI49" s="29"/>
    </row>
    <row r="50" spans="1:35" ht="3" customHeight="1">
      <c r="A50" s="37"/>
      <c r="B50" s="32"/>
      <c r="C50" s="32"/>
      <c r="D50" s="32"/>
      <c r="E50" s="32"/>
      <c r="F50" s="128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127"/>
      <c r="AC50" s="127"/>
      <c r="AD50" s="127"/>
      <c r="AE50" s="32"/>
      <c r="AF50" s="32"/>
      <c r="AG50" s="32"/>
      <c r="AH50" s="32"/>
      <c r="AI50" s="33"/>
    </row>
    <row r="51" spans="1:35" ht="3" customHeight="1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1"/>
    </row>
    <row r="52" spans="1:35">
      <c r="A52" s="23" t="s">
        <v>93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5"/>
    </row>
    <row r="53" spans="1:35" ht="3" customHeight="1">
      <c r="A53" s="44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9"/>
    </row>
    <row r="54" spans="1:35">
      <c r="A54" s="27" t="s">
        <v>97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79" t="s">
        <v>95</v>
      </c>
      <c r="S54" s="209"/>
      <c r="T54" s="210"/>
      <c r="U54" s="211"/>
      <c r="V54" s="64"/>
      <c r="W54" s="64"/>
      <c r="X54" s="64"/>
      <c r="Y54" s="28"/>
      <c r="Z54" s="28"/>
      <c r="AA54" s="179" t="s">
        <v>94</v>
      </c>
      <c r="AB54" s="209"/>
      <c r="AC54" s="210"/>
      <c r="AD54" s="211"/>
      <c r="AE54" s="28"/>
      <c r="AF54" s="28"/>
      <c r="AG54" s="28"/>
      <c r="AH54" s="28"/>
      <c r="AI54" s="29"/>
    </row>
    <row r="55" spans="1:35" ht="3" customHeight="1">
      <c r="A55" s="44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 t="s">
        <v>96</v>
      </c>
      <c r="AB55" s="28"/>
      <c r="AC55" s="28"/>
      <c r="AD55" s="28"/>
      <c r="AE55" s="28"/>
      <c r="AF55" s="28"/>
      <c r="AG55" s="28"/>
      <c r="AH55" s="28"/>
      <c r="AI55" s="29"/>
    </row>
    <row r="56" spans="1:35">
      <c r="A56" s="27" t="s">
        <v>98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09"/>
      <c r="AC56" s="210"/>
      <c r="AD56" s="211"/>
      <c r="AE56" s="28"/>
      <c r="AF56" s="28"/>
      <c r="AG56" s="28"/>
      <c r="AH56" s="28"/>
      <c r="AI56" s="29"/>
    </row>
    <row r="57" spans="1:35" ht="3" customHeight="1">
      <c r="A57" s="45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3"/>
    </row>
    <row r="58" spans="1:35" ht="3" customHeight="1"/>
    <row r="59" spans="1:35">
      <c r="A59" s="23" t="s">
        <v>100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5"/>
    </row>
    <row r="60" spans="1:35" ht="3" customHeight="1">
      <c r="A60" s="44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9"/>
    </row>
    <row r="61" spans="1:35">
      <c r="A61" s="27" t="s">
        <v>101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09"/>
      <c r="AC61" s="210"/>
      <c r="AD61" s="211"/>
      <c r="AE61" s="28"/>
      <c r="AF61" s="28"/>
      <c r="AG61" s="28"/>
      <c r="AH61" s="28"/>
      <c r="AI61" s="29"/>
    </row>
    <row r="62" spans="1:35" ht="3" customHeight="1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9"/>
    </row>
    <row r="63" spans="1:35">
      <c r="A63" s="27" t="s">
        <v>102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09"/>
      <c r="AC63" s="210"/>
      <c r="AD63" s="211"/>
      <c r="AE63" s="28"/>
      <c r="AF63" s="28"/>
      <c r="AG63" s="28"/>
      <c r="AH63" s="28"/>
      <c r="AI63" s="29"/>
    </row>
    <row r="64" spans="1:35" ht="3" customHeight="1">
      <c r="A64" s="44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9"/>
    </row>
    <row r="65" spans="1:35">
      <c r="A65" s="27" t="s">
        <v>103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09"/>
      <c r="AC65" s="210"/>
      <c r="AD65" s="211"/>
      <c r="AE65" s="28"/>
      <c r="AF65" s="28"/>
      <c r="AG65" s="28"/>
      <c r="AH65" s="28"/>
      <c r="AI65" s="29"/>
    </row>
    <row r="66" spans="1:35" ht="3" customHeight="1">
      <c r="A66" s="44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9"/>
    </row>
    <row r="67" spans="1:35" ht="15" customHeight="1">
      <c r="A67" s="27" t="s">
        <v>104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09"/>
      <c r="AC67" s="210"/>
      <c r="AD67" s="211"/>
      <c r="AE67" s="28"/>
      <c r="AF67" s="28"/>
      <c r="AG67" s="28"/>
      <c r="AH67" s="28"/>
      <c r="AI67" s="29"/>
    </row>
    <row r="68" spans="1:35" ht="15" customHeight="1">
      <c r="A68" s="44"/>
      <c r="B68" s="28"/>
      <c r="C68" s="28"/>
      <c r="D68" s="28" t="s">
        <v>105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9"/>
    </row>
    <row r="69" spans="1:35" ht="14.25" customHeight="1">
      <c r="A69" s="44"/>
      <c r="B69" s="28"/>
      <c r="C69" s="28"/>
      <c r="D69" s="28" t="s">
        <v>106</v>
      </c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9"/>
    </row>
    <row r="70" spans="1:35" ht="3" customHeight="1">
      <c r="A70" s="44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9"/>
    </row>
    <row r="71" spans="1:35" ht="14.25" customHeight="1">
      <c r="A71" s="27" t="s">
        <v>111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09"/>
      <c r="AC71" s="210"/>
      <c r="AD71" s="211"/>
      <c r="AE71" s="28"/>
      <c r="AF71" s="28"/>
      <c r="AG71" s="28"/>
      <c r="AH71" s="28"/>
      <c r="AI71" s="29"/>
    </row>
    <row r="72" spans="1:35" ht="3" customHeight="1">
      <c r="A72" s="44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9"/>
    </row>
    <row r="73" spans="1:35" ht="15" customHeight="1">
      <c r="A73" s="44"/>
      <c r="B73" s="28"/>
      <c r="C73" s="28"/>
      <c r="D73" s="28" t="s">
        <v>108</v>
      </c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179" t="s">
        <v>110</v>
      </c>
      <c r="S73" s="209"/>
      <c r="T73" s="210"/>
      <c r="U73" s="211"/>
      <c r="V73" s="28"/>
      <c r="W73" s="28"/>
      <c r="X73" s="28"/>
      <c r="Y73" s="28"/>
      <c r="Z73" s="28"/>
      <c r="AA73" s="179" t="s">
        <v>109</v>
      </c>
      <c r="AB73" s="209"/>
      <c r="AC73" s="210"/>
      <c r="AD73" s="211"/>
      <c r="AE73" s="28"/>
      <c r="AF73" s="28"/>
      <c r="AG73" s="28"/>
      <c r="AH73" s="28"/>
      <c r="AI73" s="29"/>
    </row>
    <row r="74" spans="1:35" ht="3" customHeight="1">
      <c r="A74" s="44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9"/>
    </row>
    <row r="75" spans="1:35">
      <c r="A75" s="27" t="s">
        <v>107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09"/>
      <c r="AC75" s="210"/>
      <c r="AD75" s="211"/>
      <c r="AE75" s="28"/>
      <c r="AF75" s="28"/>
      <c r="AG75" s="28"/>
      <c r="AH75" s="28"/>
      <c r="AI75" s="29"/>
    </row>
    <row r="76" spans="1:35" ht="3" customHeight="1">
      <c r="A76" s="45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3"/>
    </row>
    <row r="77" spans="1:35" ht="3" customHeight="1"/>
    <row r="78" spans="1:35">
      <c r="A78" s="23" t="s">
        <v>112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4"/>
      <c r="R78" s="135"/>
      <c r="S78" s="23" t="s">
        <v>113</v>
      </c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4"/>
    </row>
    <row r="79" spans="1:35" ht="3" customHeight="1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9"/>
      <c r="R79" s="135"/>
      <c r="S79" s="27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9"/>
    </row>
    <row r="80" spans="1:35">
      <c r="A80" s="136" t="s">
        <v>114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09"/>
      <c r="P80" s="211"/>
      <c r="Q80" s="29"/>
      <c r="R80" s="135"/>
      <c r="S80" s="27" t="s">
        <v>120</v>
      </c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09"/>
      <c r="AH80" s="211"/>
      <c r="AI80" s="29"/>
    </row>
    <row r="81" spans="1:37" ht="3" customHeight="1">
      <c r="A81" s="2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9"/>
      <c r="R81" s="135"/>
      <c r="S81" s="27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9"/>
    </row>
    <row r="82" spans="1:37">
      <c r="A82" s="136" t="s">
        <v>115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180" t="s">
        <v>116</v>
      </c>
      <c r="O82" s="209"/>
      <c r="P82" s="211"/>
      <c r="Q82" s="29"/>
      <c r="R82" s="135"/>
      <c r="S82" s="27" t="s">
        <v>121</v>
      </c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09"/>
      <c r="AH82" s="211"/>
      <c r="AI82" s="29"/>
    </row>
    <row r="83" spans="1:37" ht="3" customHeight="1">
      <c r="A83" s="2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137"/>
      <c r="O83" s="28"/>
      <c r="P83" s="28"/>
      <c r="Q83" s="29"/>
      <c r="R83" s="135"/>
      <c r="S83" s="27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9"/>
    </row>
    <row r="84" spans="1:37">
      <c r="A84" s="136" t="s">
        <v>117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180" t="s">
        <v>116</v>
      </c>
      <c r="O84" s="209"/>
      <c r="P84" s="211"/>
      <c r="Q84" s="29"/>
      <c r="R84" s="135"/>
      <c r="S84" s="27" t="s">
        <v>122</v>
      </c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09"/>
      <c r="AH84" s="211"/>
      <c r="AI84" s="29"/>
    </row>
    <row r="85" spans="1:37" ht="3" customHeight="1">
      <c r="A85" s="2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9"/>
      <c r="R85" s="135"/>
      <c r="S85" s="27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9"/>
    </row>
    <row r="86" spans="1:37">
      <c r="A86" s="136" t="s">
        <v>118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180" t="s">
        <v>119</v>
      </c>
      <c r="O86" s="209"/>
      <c r="P86" s="211"/>
      <c r="Q86" s="29"/>
      <c r="R86" s="135"/>
      <c r="S86" s="27" t="s">
        <v>123</v>
      </c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09"/>
      <c r="AH86" s="211"/>
      <c r="AI86" s="29"/>
    </row>
    <row r="87" spans="1:37" ht="3" customHeight="1">
      <c r="A87" s="37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3"/>
      <c r="R87" s="135"/>
      <c r="S87" s="37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3"/>
    </row>
    <row r="88" spans="1:37" ht="3" customHeight="1">
      <c r="A88" s="125"/>
      <c r="R88" s="135"/>
      <c r="S88" s="125"/>
    </row>
    <row r="89" spans="1:37" ht="3" customHeight="1">
      <c r="A89" s="38"/>
      <c r="B89" s="39"/>
      <c r="C89" s="39"/>
      <c r="D89" s="39"/>
      <c r="E89" s="39"/>
      <c r="F89" s="39"/>
      <c r="G89" s="39"/>
      <c r="H89" s="39"/>
      <c r="I89" s="39"/>
      <c r="J89" s="138"/>
      <c r="K89" s="139"/>
      <c r="L89" s="139"/>
      <c r="M89" s="139"/>
      <c r="N89" s="139"/>
      <c r="O89" s="139"/>
      <c r="P89" s="139"/>
      <c r="Q89" s="140"/>
      <c r="R89" s="135"/>
      <c r="S89" s="38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40"/>
    </row>
    <row r="90" spans="1:37">
      <c r="A90" s="231" t="s">
        <v>56</v>
      </c>
      <c r="B90" s="232"/>
      <c r="C90" s="232"/>
      <c r="D90" s="232"/>
      <c r="E90" s="232"/>
      <c r="F90" s="232"/>
      <c r="G90" s="232"/>
      <c r="H90" s="232"/>
      <c r="I90" s="233"/>
      <c r="J90" s="234"/>
      <c r="K90" s="235"/>
      <c r="L90" s="235"/>
      <c r="M90" s="235"/>
      <c r="N90" s="235"/>
      <c r="O90" s="235"/>
      <c r="P90" s="235"/>
      <c r="Q90" s="236"/>
      <c r="R90" s="135"/>
      <c r="S90" s="231" t="s">
        <v>125</v>
      </c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3"/>
    </row>
    <row r="91" spans="1:37">
      <c r="A91" s="56"/>
      <c r="B91" s="60"/>
      <c r="C91" s="60"/>
      <c r="D91" s="60"/>
      <c r="E91" s="60"/>
      <c r="F91" s="60"/>
      <c r="G91" s="60"/>
      <c r="H91" s="60"/>
      <c r="I91" s="60"/>
      <c r="J91" s="234"/>
      <c r="K91" s="235"/>
      <c r="L91" s="235"/>
      <c r="M91" s="235"/>
      <c r="N91" s="235"/>
      <c r="O91" s="235"/>
      <c r="P91" s="235"/>
      <c r="Q91" s="236"/>
      <c r="R91" s="135"/>
      <c r="S91" s="10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2"/>
    </row>
    <row r="92" spans="1:37">
      <c r="A92" s="228" t="s">
        <v>124</v>
      </c>
      <c r="B92" s="229"/>
      <c r="C92" s="229"/>
      <c r="D92" s="229"/>
      <c r="E92" s="229"/>
      <c r="F92" s="229"/>
      <c r="G92" s="229"/>
      <c r="H92" s="229"/>
      <c r="I92" s="230"/>
      <c r="J92" s="237"/>
      <c r="K92" s="238"/>
      <c r="L92" s="238"/>
      <c r="M92" s="238"/>
      <c r="N92" s="238"/>
      <c r="O92" s="238"/>
      <c r="P92" s="238"/>
      <c r="Q92" s="239"/>
      <c r="R92" s="135"/>
      <c r="S92" s="13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5"/>
    </row>
    <row r="93" spans="1:37">
      <c r="AK93" s="185"/>
    </row>
  </sheetData>
  <sheetProtection algorithmName="SHA-512" hashValue="+u50dOJ4Z2Mx1+QyAMnwugXgWB4b3K+EhrRDmfc1BeKhN3xsx5DSibr4nqC1wb8QLV7vpqThfzFEIQ3Z/YrWmg==" saltValue="aFuKwQ/E/70Ih9O1BPO9Wg==" spinCount="100000" sheet="1" objects="1" scenarios="1" selectLockedCells="1"/>
  <mergeCells count="43">
    <mergeCell ref="AF28:AH28"/>
    <mergeCell ref="G3:L3"/>
    <mergeCell ref="V3:AA3"/>
    <mergeCell ref="AF3:AH3"/>
    <mergeCell ref="V5:AH5"/>
    <mergeCell ref="F5:P5"/>
    <mergeCell ref="S10:V10"/>
    <mergeCell ref="S12:V12"/>
    <mergeCell ref="S14:V14"/>
    <mergeCell ref="AF19:AH19"/>
    <mergeCell ref="AF21:AH21"/>
    <mergeCell ref="AF26:AH26"/>
    <mergeCell ref="AB33:AD33"/>
    <mergeCell ref="AB54:AD54"/>
    <mergeCell ref="S54:U54"/>
    <mergeCell ref="AB56:AD56"/>
    <mergeCell ref="AB73:AD73"/>
    <mergeCell ref="S73:U73"/>
    <mergeCell ref="AB71:AD71"/>
    <mergeCell ref="AB61:AD61"/>
    <mergeCell ref="AB63:AD63"/>
    <mergeCell ref="AB65:AD65"/>
    <mergeCell ref="AB47:AD47"/>
    <mergeCell ref="AB49:AD49"/>
    <mergeCell ref="AB37:AD37"/>
    <mergeCell ref="AB39:AD39"/>
    <mergeCell ref="AB41:AD41"/>
    <mergeCell ref="AB43:AD43"/>
    <mergeCell ref="AB45:AD45"/>
    <mergeCell ref="A92:I92"/>
    <mergeCell ref="A90:I90"/>
    <mergeCell ref="S90:AI90"/>
    <mergeCell ref="O86:P86"/>
    <mergeCell ref="AG80:AH80"/>
    <mergeCell ref="AG82:AH82"/>
    <mergeCell ref="AG84:AH84"/>
    <mergeCell ref="AG86:AH86"/>
    <mergeCell ref="O80:P80"/>
    <mergeCell ref="O82:P82"/>
    <mergeCell ref="O84:P84"/>
    <mergeCell ref="AB67:AD67"/>
    <mergeCell ref="AB75:AD75"/>
    <mergeCell ref="J90:Q92"/>
  </mergeCells>
  <conditionalFormatting sqref="AF28:AH28">
    <cfRule type="cellIs" dxfId="18" priority="9" operator="greaterThan">
      <formula>15</formula>
    </cfRule>
  </conditionalFormatting>
  <conditionalFormatting sqref="S10:V10">
    <cfRule type="colorScale" priority="7">
      <colorScale>
        <cfvo type="num" val="4"/>
        <cfvo type="max" val="0"/>
        <color rgb="FFFF0000"/>
        <color theme="0"/>
      </colorScale>
    </cfRule>
  </conditionalFormatting>
  <conditionalFormatting sqref="S12:V12">
    <cfRule type="colorScale" priority="6">
      <colorScale>
        <cfvo type="num" val="10"/>
        <cfvo type="max" val="0"/>
        <color rgb="FFFF0000"/>
        <color theme="0"/>
      </colorScale>
    </cfRule>
  </conditionalFormatting>
  <conditionalFormatting sqref="S14:V14">
    <cfRule type="colorScale" priority="5">
      <colorScale>
        <cfvo type="num" val="1"/>
        <cfvo type="max" val="0"/>
        <color rgb="FFFF0000"/>
        <color theme="0"/>
      </colorScale>
    </cfRule>
  </conditionalFormatting>
  <conditionalFormatting sqref="AB37:AD37">
    <cfRule type="colorScale" priority="2">
      <colorScale>
        <cfvo type="min" val="0"/>
        <cfvo type="num" val="&quot;0.385&quot;"/>
        <color theme="0"/>
        <color rgb="FFFF0000"/>
      </colorScale>
    </cfRule>
  </conditionalFormatting>
  <conditionalFormatting sqref="AB39:AD39">
    <cfRule type="colorScale" priority="1">
      <colorScale>
        <cfvo type="num" val="0"/>
        <cfvo type="num" val="&quot;9.1&quot;"/>
        <color theme="0"/>
        <color rgb="FFFF0000"/>
      </colorScale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copies="10" r:id="rId1"/>
  <headerFooter>
    <oddFooter>&amp;LIF18A/PCB&amp;C&amp;F/&amp;A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N82"/>
  <sheetViews>
    <sheetView showZeros="0" topLeftCell="B6" zoomScaleNormal="100" workbookViewId="0">
      <selection activeCell="Y50" sqref="Y50:AH50"/>
    </sheetView>
  </sheetViews>
  <sheetFormatPr baseColWidth="10" defaultRowHeight="15"/>
  <cols>
    <col min="1" max="35" width="2.7109375" style="26" customWidth="1"/>
    <col min="36" max="16384" width="11.42578125" style="26"/>
  </cols>
  <sheetData>
    <row r="1" spans="1:35">
      <c r="A1" s="23" t="s">
        <v>226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>
        <v>5.0000000000000001E-3</v>
      </c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5"/>
    </row>
    <row r="2" spans="1:35" ht="3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35">
      <c r="A3" s="30" t="s">
        <v>228</v>
      </c>
      <c r="B3" s="28"/>
      <c r="C3" s="28"/>
      <c r="D3" s="28"/>
      <c r="E3" s="28"/>
      <c r="F3" s="28"/>
      <c r="G3" s="297">
        <f>Identification!G10</f>
        <v>0</v>
      </c>
      <c r="H3" s="298"/>
      <c r="I3" s="298"/>
      <c r="J3" s="298"/>
      <c r="K3" s="298"/>
      <c r="L3" s="299"/>
      <c r="M3" s="28"/>
      <c r="N3" s="28"/>
      <c r="O3" s="28"/>
      <c r="P3" s="28"/>
      <c r="Q3" s="28"/>
      <c r="R3" s="28"/>
      <c r="S3" s="28"/>
      <c r="T3" s="28"/>
      <c r="U3" s="180" t="s">
        <v>61</v>
      </c>
      <c r="V3" s="297">
        <f>Identification!V10</f>
        <v>0</v>
      </c>
      <c r="W3" s="298"/>
      <c r="X3" s="298"/>
      <c r="Y3" s="298"/>
      <c r="Z3" s="298"/>
      <c r="AA3" s="299"/>
      <c r="AB3" s="28"/>
      <c r="AC3" s="28"/>
      <c r="AD3" s="28"/>
      <c r="AE3" s="179" t="s">
        <v>62</v>
      </c>
      <c r="AF3" s="297">
        <f>Identification!AF10</f>
        <v>0</v>
      </c>
      <c r="AG3" s="298"/>
      <c r="AH3" s="299"/>
      <c r="AI3" s="29"/>
    </row>
    <row r="4" spans="1:35" ht="3" customHeight="1">
      <c r="A4" s="3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9"/>
    </row>
    <row r="5" spans="1:35">
      <c r="A5" s="30" t="s">
        <v>64</v>
      </c>
      <c r="B5" s="28"/>
      <c r="C5" s="28"/>
      <c r="D5" s="28"/>
      <c r="E5" s="28"/>
      <c r="F5" s="297">
        <f>Identification!H20</f>
        <v>0</v>
      </c>
      <c r="G5" s="298"/>
      <c r="H5" s="298"/>
      <c r="I5" s="298"/>
      <c r="J5" s="298"/>
      <c r="K5" s="298"/>
      <c r="L5" s="298"/>
      <c r="M5" s="298"/>
      <c r="N5" s="298"/>
      <c r="O5" s="298"/>
      <c r="P5" s="299"/>
      <c r="Q5" s="28"/>
      <c r="R5" s="28"/>
      <c r="S5" s="28"/>
      <c r="T5" s="28"/>
      <c r="U5" s="180" t="s">
        <v>63</v>
      </c>
      <c r="V5" s="297">
        <f>Identification!G15</f>
        <v>0</v>
      </c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9"/>
      <c r="AI5" s="29"/>
    </row>
    <row r="6" spans="1:35" ht="3" customHeight="1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3"/>
    </row>
    <row r="7" spans="1:35">
      <c r="R7" s="207" t="s">
        <v>126</v>
      </c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</row>
    <row r="8" spans="1:35" ht="3" customHeight="1">
      <c r="R8" s="46"/>
      <c r="S8" s="166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5"/>
    </row>
    <row r="9" spans="1:35">
      <c r="R9" s="162"/>
      <c r="S9" s="167" t="s">
        <v>243</v>
      </c>
      <c r="T9" s="36"/>
      <c r="U9" s="36"/>
      <c r="V9" s="36"/>
      <c r="W9" s="36"/>
      <c r="X9" s="36"/>
      <c r="Y9" s="36"/>
      <c r="Z9" s="174"/>
      <c r="AA9" s="36"/>
      <c r="AB9" s="36" t="s">
        <v>244</v>
      </c>
      <c r="AC9" s="36"/>
      <c r="AD9" s="36"/>
      <c r="AE9" s="36"/>
      <c r="AF9" s="36"/>
      <c r="AG9" s="36"/>
      <c r="AH9" s="174"/>
      <c r="AI9" s="29"/>
    </row>
    <row r="10" spans="1:35" ht="3" customHeight="1">
      <c r="R10" s="44"/>
      <c r="S10" s="16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9"/>
    </row>
    <row r="11" spans="1:35" ht="12.95" customHeight="1">
      <c r="R11" s="162"/>
      <c r="S11" s="167" t="s">
        <v>127</v>
      </c>
      <c r="T11" s="36"/>
      <c r="U11" s="36"/>
      <c r="V11" s="36"/>
      <c r="W11" s="36"/>
      <c r="X11" s="36"/>
      <c r="Y11" s="287"/>
      <c r="Z11" s="288"/>
      <c r="AA11" s="288"/>
      <c r="AB11" s="288"/>
      <c r="AC11" s="288"/>
      <c r="AD11" s="288"/>
      <c r="AE11" s="288"/>
      <c r="AF11" s="288"/>
      <c r="AG11" s="288"/>
      <c r="AH11" s="289"/>
      <c r="AI11" s="29"/>
    </row>
    <row r="12" spans="1:35" ht="3" customHeight="1">
      <c r="R12" s="44"/>
      <c r="S12" s="16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9"/>
    </row>
    <row r="13" spans="1:35" ht="12.95" customHeight="1">
      <c r="R13" s="162"/>
      <c r="S13" s="167" t="s">
        <v>129</v>
      </c>
      <c r="T13" s="36"/>
      <c r="U13" s="36"/>
      <c r="V13" s="36"/>
      <c r="W13" s="36"/>
      <c r="X13" s="36"/>
      <c r="Y13" s="287"/>
      <c r="Z13" s="288"/>
      <c r="AA13" s="288"/>
      <c r="AB13" s="288"/>
      <c r="AC13" s="288"/>
      <c r="AD13" s="288"/>
      <c r="AE13" s="288"/>
      <c r="AF13" s="288"/>
      <c r="AG13" s="288"/>
      <c r="AH13" s="289"/>
      <c r="AI13" s="29"/>
    </row>
    <row r="14" spans="1:35" ht="3" customHeight="1">
      <c r="R14" s="44"/>
      <c r="S14" s="16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9"/>
    </row>
    <row r="15" spans="1:35" ht="12.95" customHeight="1">
      <c r="R15" s="162"/>
      <c r="S15" s="167" t="s">
        <v>128</v>
      </c>
      <c r="T15" s="36"/>
      <c r="U15" s="36"/>
      <c r="V15" s="36"/>
      <c r="W15" s="36"/>
      <c r="X15" s="36"/>
      <c r="Y15" s="287"/>
      <c r="Z15" s="288"/>
      <c r="AA15" s="288"/>
      <c r="AB15" s="288"/>
      <c r="AC15" s="288"/>
      <c r="AD15" s="288"/>
      <c r="AE15" s="288"/>
      <c r="AF15" s="288"/>
      <c r="AG15" s="288"/>
      <c r="AH15" s="289"/>
      <c r="AI15" s="29"/>
    </row>
    <row r="16" spans="1:35" ht="3" customHeight="1">
      <c r="R16" s="44"/>
      <c r="S16" s="16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9"/>
    </row>
    <row r="17" spans="18:39" ht="12.95" customHeight="1">
      <c r="R17" s="162"/>
      <c r="S17" s="167" t="s">
        <v>130</v>
      </c>
      <c r="T17" s="36"/>
      <c r="U17" s="36"/>
      <c r="V17" s="36"/>
      <c r="W17" s="36"/>
      <c r="X17" s="36"/>
      <c r="Y17" s="285"/>
      <c r="Z17" s="286"/>
      <c r="AA17" s="36" t="s">
        <v>131</v>
      </c>
      <c r="AB17" s="36"/>
      <c r="AC17" s="36"/>
      <c r="AD17" s="36"/>
      <c r="AE17" s="36"/>
      <c r="AF17" s="36"/>
      <c r="AG17" s="36"/>
      <c r="AH17" s="36"/>
      <c r="AI17" s="29"/>
    </row>
    <row r="18" spans="18:39" ht="3" customHeight="1">
      <c r="R18" s="44"/>
      <c r="S18" s="16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9"/>
    </row>
    <row r="19" spans="18:39" ht="12.95" customHeight="1">
      <c r="R19" s="162"/>
      <c r="S19" s="167" t="s">
        <v>132</v>
      </c>
      <c r="T19" s="36"/>
      <c r="U19" s="36"/>
      <c r="V19" s="36"/>
      <c r="W19" s="36"/>
      <c r="X19" s="36"/>
      <c r="Y19" s="287"/>
      <c r="Z19" s="288"/>
      <c r="AA19" s="288"/>
      <c r="AB19" s="288"/>
      <c r="AC19" s="288"/>
      <c r="AD19" s="288"/>
      <c r="AE19" s="288"/>
      <c r="AF19" s="288"/>
      <c r="AG19" s="288"/>
      <c r="AH19" s="289"/>
      <c r="AI19" s="29"/>
    </row>
    <row r="20" spans="18:39" ht="3" customHeight="1">
      <c r="R20" s="45"/>
      <c r="S20" s="128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3"/>
    </row>
    <row r="21" spans="18:39" ht="3" customHeight="1">
      <c r="R21" s="44"/>
      <c r="S21" s="163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40"/>
    </row>
    <row r="22" spans="18:39" ht="12.95" customHeight="1">
      <c r="R22" s="162"/>
      <c r="S22" s="168" t="s">
        <v>187</v>
      </c>
      <c r="T22" s="64"/>
      <c r="U22" s="311"/>
      <c r="V22" s="312"/>
      <c r="W22" s="313"/>
      <c r="X22" s="162"/>
      <c r="Y22" s="293" t="s">
        <v>237</v>
      </c>
      <c r="Z22" s="293"/>
      <c r="AA22" s="293"/>
      <c r="AB22" s="293"/>
      <c r="AC22" s="293"/>
      <c r="AD22" s="293"/>
      <c r="AE22" s="294"/>
      <c r="AF22" s="316">
        <f>((U27+U22)*(U23-U28))/2</f>
        <v>0</v>
      </c>
      <c r="AG22" s="317"/>
      <c r="AH22" s="318"/>
      <c r="AI22" s="29"/>
    </row>
    <row r="23" spans="18:39" ht="12.95" customHeight="1">
      <c r="R23" s="162"/>
      <c r="S23" s="171" t="s">
        <v>133</v>
      </c>
      <c r="T23" s="170"/>
      <c r="U23" s="308"/>
      <c r="V23" s="309"/>
      <c r="W23" s="310"/>
      <c r="X23" s="162"/>
      <c r="Y23" s="295" t="s">
        <v>238</v>
      </c>
      <c r="Z23" s="295"/>
      <c r="AA23" s="295"/>
      <c r="AB23" s="295"/>
      <c r="AC23" s="295"/>
      <c r="AD23" s="295"/>
      <c r="AE23" s="296"/>
      <c r="AF23" s="290">
        <f>(U27*U28)/2</f>
        <v>0</v>
      </c>
      <c r="AG23" s="291"/>
      <c r="AH23" s="292"/>
      <c r="AI23" s="29"/>
    </row>
    <row r="24" spans="18:39" ht="12.95" customHeight="1">
      <c r="R24" s="162"/>
      <c r="S24" s="167" t="s">
        <v>134</v>
      </c>
      <c r="T24" s="161"/>
      <c r="U24" s="308"/>
      <c r="V24" s="309"/>
      <c r="W24" s="310"/>
      <c r="X24" s="162"/>
      <c r="Y24" s="295" t="s">
        <v>239</v>
      </c>
      <c r="Z24" s="295"/>
      <c r="AA24" s="295"/>
      <c r="AB24" s="295"/>
      <c r="AC24" s="295"/>
      <c r="AD24" s="295"/>
      <c r="AE24" s="296"/>
      <c r="AF24" s="290">
        <f>((U23*U24)/3)*2</f>
        <v>0</v>
      </c>
      <c r="AG24" s="291"/>
      <c r="AH24" s="292"/>
      <c r="AI24" s="29"/>
      <c r="AM24" s="42"/>
    </row>
    <row r="25" spans="18:39" ht="12.95" customHeight="1">
      <c r="R25" s="162"/>
      <c r="S25" s="171" t="s">
        <v>135</v>
      </c>
      <c r="T25" s="170"/>
      <c r="U25" s="308"/>
      <c r="V25" s="309"/>
      <c r="W25" s="310"/>
      <c r="X25" s="162"/>
      <c r="Y25" s="295" t="s">
        <v>240</v>
      </c>
      <c r="Z25" s="295"/>
      <c r="AA25" s="295"/>
      <c r="AB25" s="295"/>
      <c r="AC25" s="295"/>
      <c r="AD25" s="295"/>
      <c r="AE25" s="296"/>
      <c r="AF25" s="290">
        <f>((U29*U30)/3)*2</f>
        <v>0</v>
      </c>
      <c r="AG25" s="291"/>
      <c r="AH25" s="292"/>
      <c r="AI25" s="29"/>
    </row>
    <row r="26" spans="18:39" ht="12.95" customHeight="1">
      <c r="R26" s="162"/>
      <c r="S26" s="171" t="s">
        <v>139</v>
      </c>
      <c r="T26" s="170"/>
      <c r="U26" s="308"/>
      <c r="V26" s="309"/>
      <c r="W26" s="310"/>
      <c r="X26" s="162"/>
      <c r="Y26" s="295" t="s">
        <v>241</v>
      </c>
      <c r="Z26" s="295"/>
      <c r="AA26" s="295"/>
      <c r="AB26" s="295"/>
      <c r="AC26" s="295"/>
      <c r="AD26" s="295"/>
      <c r="AE26" s="296"/>
      <c r="AF26" s="290">
        <f>((U25*U26)/3)*2</f>
        <v>0</v>
      </c>
      <c r="AG26" s="291"/>
      <c r="AH26" s="292"/>
      <c r="AI26" s="29"/>
    </row>
    <row r="27" spans="18:39" ht="12.95" customHeight="1">
      <c r="R27" s="162"/>
      <c r="S27" s="171" t="s">
        <v>136</v>
      </c>
      <c r="T27" s="64"/>
      <c r="U27" s="308"/>
      <c r="V27" s="309"/>
      <c r="W27" s="310"/>
      <c r="X27" s="162"/>
      <c r="Y27" s="158"/>
      <c r="Z27" s="159"/>
      <c r="AA27" s="159"/>
      <c r="AB27" s="159"/>
      <c r="AC27" s="159"/>
      <c r="AD27" s="159"/>
      <c r="AE27" s="159"/>
      <c r="AF27" s="319"/>
      <c r="AG27" s="320"/>
      <c r="AH27" s="321"/>
      <c r="AI27" s="29"/>
    </row>
    <row r="28" spans="18:39" ht="12.95" customHeight="1">
      <c r="R28" s="162"/>
      <c r="S28" s="171" t="s">
        <v>186</v>
      </c>
      <c r="T28" s="64"/>
      <c r="U28" s="308"/>
      <c r="V28" s="309"/>
      <c r="W28" s="310"/>
      <c r="X28" s="44"/>
      <c r="Y28" s="322" t="s">
        <v>242</v>
      </c>
      <c r="Z28" s="322"/>
      <c r="AA28" s="322"/>
      <c r="AB28" s="322"/>
      <c r="AC28" s="322"/>
      <c r="AD28" s="322"/>
      <c r="AE28" s="323"/>
      <c r="AF28" s="274">
        <f>SUM(AF22:AH27)</f>
        <v>0</v>
      </c>
      <c r="AG28" s="275"/>
      <c r="AH28" s="276"/>
      <c r="AI28" s="29"/>
    </row>
    <row r="29" spans="18:39" ht="12.95" customHeight="1">
      <c r="R29" s="162"/>
      <c r="S29" s="171" t="s">
        <v>137</v>
      </c>
      <c r="T29" s="170"/>
      <c r="U29" s="308"/>
      <c r="V29" s="309"/>
      <c r="W29" s="310"/>
      <c r="X29" s="44"/>
      <c r="Y29" s="324"/>
      <c r="Z29" s="324"/>
      <c r="AA29" s="324"/>
      <c r="AB29" s="324"/>
      <c r="AC29" s="324"/>
      <c r="AD29" s="324"/>
      <c r="AE29" s="325"/>
      <c r="AF29" s="277"/>
      <c r="AG29" s="278"/>
      <c r="AH29" s="279"/>
      <c r="AI29" s="29"/>
    </row>
    <row r="30" spans="18:39" ht="12.95" customHeight="1">
      <c r="R30" s="162"/>
      <c r="S30" s="171" t="s">
        <v>138</v>
      </c>
      <c r="T30" s="170"/>
      <c r="U30" s="305"/>
      <c r="V30" s="306"/>
      <c r="W30" s="307"/>
      <c r="X30" s="44"/>
      <c r="Y30" s="324"/>
      <c r="Z30" s="324"/>
      <c r="AA30" s="324"/>
      <c r="AB30" s="324"/>
      <c r="AC30" s="324"/>
      <c r="AD30" s="324"/>
      <c r="AE30" s="325"/>
      <c r="AF30" s="280"/>
      <c r="AG30" s="281"/>
      <c r="AH30" s="282"/>
      <c r="AI30" s="29"/>
    </row>
    <row r="31" spans="18:39" ht="3" customHeight="1">
      <c r="R31" s="45"/>
      <c r="S31" s="128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3"/>
    </row>
    <row r="32" spans="18:39">
      <c r="R32" s="267" t="s">
        <v>140</v>
      </c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8"/>
      <c r="AM32" s="43"/>
    </row>
    <row r="33" spans="18:35" ht="12.95" customHeight="1">
      <c r="R33" s="44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27" t="s">
        <v>142</v>
      </c>
      <c r="AD33" s="227"/>
      <c r="AE33" s="28"/>
      <c r="AF33" s="28"/>
      <c r="AG33" s="227" t="s">
        <v>143</v>
      </c>
      <c r="AH33" s="227"/>
      <c r="AI33" s="29"/>
    </row>
    <row r="34" spans="18:35" ht="12.95" customHeight="1">
      <c r="R34" s="162"/>
      <c r="S34" s="182" t="s">
        <v>141</v>
      </c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00"/>
      <c r="AF34" s="301"/>
      <c r="AG34" s="28"/>
      <c r="AH34" s="28"/>
      <c r="AI34" s="29"/>
    </row>
    <row r="35" spans="18:35" ht="12.95" customHeight="1">
      <c r="R35" s="48"/>
      <c r="S35" s="183" t="s">
        <v>144</v>
      </c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303"/>
      <c r="AF35" s="304"/>
      <c r="AG35" s="227" t="s">
        <v>145</v>
      </c>
      <c r="AH35" s="227"/>
      <c r="AI35" s="302"/>
    </row>
    <row r="36" spans="18:35" ht="12.95" customHeight="1">
      <c r="R36" s="48"/>
      <c r="S36" s="183" t="s">
        <v>146</v>
      </c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314"/>
      <c r="AF36" s="315"/>
      <c r="AG36" s="227" t="s">
        <v>147</v>
      </c>
      <c r="AH36" s="227"/>
      <c r="AI36" s="302"/>
    </row>
    <row r="37" spans="18:35" ht="12.95" customHeight="1">
      <c r="R37" s="48"/>
      <c r="S37" s="183" t="s">
        <v>148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314"/>
      <c r="AF37" s="315"/>
      <c r="AG37" s="227" t="s">
        <v>149</v>
      </c>
      <c r="AH37" s="227"/>
      <c r="AI37" s="302"/>
    </row>
    <row r="38" spans="18:35" ht="12.95" customHeight="1">
      <c r="R38" s="48"/>
      <c r="S38" s="183" t="s">
        <v>150</v>
      </c>
      <c r="T38" s="41"/>
      <c r="U38" s="41"/>
      <c r="V38" s="41"/>
      <c r="W38" s="41"/>
      <c r="X38" s="41"/>
      <c r="Y38" s="41"/>
      <c r="Z38" s="41"/>
      <c r="AA38" s="41"/>
      <c r="AB38" s="41"/>
      <c r="AC38" s="41" t="s">
        <v>151</v>
      </c>
      <c r="AD38" s="41"/>
      <c r="AE38" s="314"/>
      <c r="AF38" s="315"/>
      <c r="AG38" s="181"/>
      <c r="AH38" s="181"/>
      <c r="AI38" s="184"/>
    </row>
    <row r="39" spans="18:35" ht="12.95" customHeight="1">
      <c r="R39" s="48"/>
      <c r="S39" s="183" t="s">
        <v>245</v>
      </c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314"/>
      <c r="AF39" s="315"/>
      <c r="AG39" s="181"/>
      <c r="AH39" s="181"/>
      <c r="AI39" s="184"/>
    </row>
    <row r="40" spans="18:35" ht="12.95" customHeight="1">
      <c r="R40" s="48"/>
      <c r="S40" s="183" t="s">
        <v>246</v>
      </c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269"/>
      <c r="AF40" s="270"/>
      <c r="AG40" s="28"/>
      <c r="AH40" s="28"/>
      <c r="AI40" s="29"/>
    </row>
    <row r="41" spans="18:35" ht="3" customHeight="1">
      <c r="R41" s="16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3"/>
    </row>
    <row r="42" spans="18:35" ht="3" customHeight="1"/>
    <row r="43" spans="18:35">
      <c r="R43" s="267" t="s">
        <v>152</v>
      </c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8"/>
    </row>
    <row r="44" spans="18:35" ht="12.95" customHeight="1">
      <c r="R44" s="162"/>
      <c r="S44" s="172" t="s">
        <v>153</v>
      </c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47"/>
      <c r="AF44" s="175"/>
      <c r="AG44" s="44"/>
      <c r="AH44" s="28"/>
      <c r="AI44" s="29"/>
    </row>
    <row r="45" spans="18:35" ht="3" customHeight="1">
      <c r="R45" s="44"/>
      <c r="S45" s="173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9"/>
    </row>
    <row r="46" spans="18:35" ht="12.95" customHeight="1">
      <c r="R46" s="162"/>
      <c r="S46" s="172" t="s">
        <v>154</v>
      </c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47"/>
      <c r="AF46" s="176"/>
      <c r="AG46" s="28"/>
      <c r="AH46" s="28"/>
      <c r="AI46" s="29"/>
    </row>
    <row r="47" spans="18:35" ht="3" customHeight="1">
      <c r="R47" s="44"/>
      <c r="S47" s="173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9"/>
    </row>
    <row r="48" spans="18:35" ht="12.95" customHeight="1">
      <c r="R48" s="162"/>
      <c r="S48" s="172" t="s">
        <v>127</v>
      </c>
      <c r="T48" s="36"/>
      <c r="U48" s="36"/>
      <c r="V48" s="36"/>
      <c r="W48" s="36"/>
      <c r="X48" s="36"/>
      <c r="Y48" s="287"/>
      <c r="Z48" s="288"/>
      <c r="AA48" s="288"/>
      <c r="AB48" s="288"/>
      <c r="AC48" s="288"/>
      <c r="AD48" s="288"/>
      <c r="AE48" s="288"/>
      <c r="AF48" s="288"/>
      <c r="AG48" s="288"/>
      <c r="AH48" s="289"/>
      <c r="AI48" s="29"/>
    </row>
    <row r="49" spans="18:38" ht="3" customHeight="1">
      <c r="R49" s="44"/>
      <c r="S49" s="173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9"/>
    </row>
    <row r="50" spans="18:38" ht="12.95" customHeight="1">
      <c r="R50" s="162"/>
      <c r="S50" s="172" t="s">
        <v>129</v>
      </c>
      <c r="T50" s="36"/>
      <c r="U50" s="36"/>
      <c r="V50" s="36"/>
      <c r="W50" s="36"/>
      <c r="X50" s="36"/>
      <c r="Y50" s="287"/>
      <c r="Z50" s="288"/>
      <c r="AA50" s="288"/>
      <c r="AB50" s="288"/>
      <c r="AC50" s="288"/>
      <c r="AD50" s="288"/>
      <c r="AE50" s="288"/>
      <c r="AF50" s="288"/>
      <c r="AG50" s="288"/>
      <c r="AH50" s="289"/>
      <c r="AI50" s="29"/>
    </row>
    <row r="51" spans="18:38" ht="3" customHeight="1">
      <c r="R51" s="44"/>
      <c r="S51" s="173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9"/>
    </row>
    <row r="52" spans="18:38" ht="12.95" customHeight="1">
      <c r="R52" s="162"/>
      <c r="S52" s="172" t="s">
        <v>128</v>
      </c>
      <c r="T52" s="36"/>
      <c r="U52" s="36"/>
      <c r="V52" s="36"/>
      <c r="W52" s="36"/>
      <c r="X52" s="36"/>
      <c r="Y52" s="287"/>
      <c r="Z52" s="288"/>
      <c r="AA52" s="288"/>
      <c r="AB52" s="288"/>
      <c r="AC52" s="288"/>
      <c r="AD52" s="288"/>
      <c r="AE52" s="288"/>
      <c r="AF52" s="288"/>
      <c r="AG52" s="288"/>
      <c r="AH52" s="289"/>
      <c r="AI52" s="29"/>
    </row>
    <row r="53" spans="18:38" ht="3" customHeight="1">
      <c r="R53" s="44"/>
      <c r="S53" s="173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9"/>
    </row>
    <row r="54" spans="18:38" ht="12.95" customHeight="1">
      <c r="R54" s="162"/>
      <c r="S54" s="172" t="s">
        <v>155</v>
      </c>
      <c r="T54" s="36"/>
      <c r="U54" s="36"/>
      <c r="V54" s="36"/>
      <c r="W54" s="36"/>
      <c r="X54" s="36"/>
      <c r="Y54" s="287"/>
      <c r="Z54" s="288"/>
      <c r="AA54" s="288"/>
      <c r="AB54" s="288"/>
      <c r="AC54" s="288"/>
      <c r="AD54" s="288"/>
      <c r="AE54" s="288"/>
      <c r="AF54" s="288"/>
      <c r="AG54" s="288"/>
      <c r="AH54" s="289"/>
      <c r="AI54" s="29"/>
      <c r="AL54" s="42"/>
    </row>
    <row r="55" spans="18:38" ht="3" customHeight="1">
      <c r="R55" s="45"/>
      <c r="S55" s="128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3"/>
    </row>
    <row r="56" spans="18:38" ht="3" customHeight="1">
      <c r="R56" s="164"/>
      <c r="S56" s="163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40"/>
    </row>
    <row r="57" spans="18:38" ht="12.95" customHeight="1">
      <c r="R57" s="48"/>
      <c r="S57" s="169" t="s">
        <v>156</v>
      </c>
      <c r="T57" s="169"/>
      <c r="U57" s="311"/>
      <c r="V57" s="312"/>
      <c r="W57" s="313"/>
      <c r="X57" s="48"/>
      <c r="Y57" s="41" t="s">
        <v>160</v>
      </c>
      <c r="Z57" s="41"/>
      <c r="AA57" s="41"/>
      <c r="AB57" s="41"/>
      <c r="AC57" s="41"/>
      <c r="AD57" s="41"/>
      <c r="AE57" s="49"/>
      <c r="AF57" s="271" t="e">
        <f>SUM(U59/U60)*100</f>
        <v>#DIV/0!</v>
      </c>
      <c r="AG57" s="272"/>
      <c r="AH57" s="273"/>
      <c r="AI57" s="29"/>
    </row>
    <row r="58" spans="18:38" ht="12.95" customHeight="1">
      <c r="R58" s="48"/>
      <c r="S58" s="169" t="s">
        <v>157</v>
      </c>
      <c r="T58" s="169"/>
      <c r="U58" s="308"/>
      <c r="V58" s="309"/>
      <c r="W58" s="310"/>
      <c r="X58" s="44"/>
      <c r="Y58" s="283" t="s">
        <v>161</v>
      </c>
      <c r="Z58" s="283"/>
      <c r="AA58" s="283"/>
      <c r="AB58" s="283"/>
      <c r="AC58" s="283"/>
      <c r="AD58" s="283"/>
      <c r="AE58" s="284"/>
      <c r="AF58" s="274">
        <f>SUM(U60*(U57+U58))/4+((U59-U60/2)*2/3*(U57+U58)/2)</f>
        <v>0</v>
      </c>
      <c r="AG58" s="275"/>
      <c r="AH58" s="276"/>
      <c r="AI58" s="29"/>
    </row>
    <row r="59" spans="18:38" ht="12.95" customHeight="1">
      <c r="R59" s="48"/>
      <c r="S59" s="169" t="s">
        <v>158</v>
      </c>
      <c r="T59" s="169"/>
      <c r="U59" s="308"/>
      <c r="V59" s="309"/>
      <c r="W59" s="310"/>
      <c r="X59" s="44"/>
      <c r="Y59" s="283"/>
      <c r="Z59" s="283"/>
      <c r="AA59" s="283"/>
      <c r="AB59" s="283"/>
      <c r="AC59" s="283"/>
      <c r="AD59" s="283"/>
      <c r="AE59" s="284"/>
      <c r="AF59" s="277"/>
      <c r="AG59" s="278"/>
      <c r="AH59" s="279"/>
      <c r="AI59" s="29"/>
    </row>
    <row r="60" spans="18:38" ht="12.95" customHeight="1">
      <c r="R60" s="48"/>
      <c r="S60" s="169" t="s">
        <v>159</v>
      </c>
      <c r="T60" s="169"/>
      <c r="U60" s="305"/>
      <c r="V60" s="306"/>
      <c r="W60" s="307"/>
      <c r="X60" s="162"/>
      <c r="Y60" s="283"/>
      <c r="Z60" s="283"/>
      <c r="AA60" s="283"/>
      <c r="AB60" s="283"/>
      <c r="AC60" s="283"/>
      <c r="AD60" s="283"/>
      <c r="AE60" s="284"/>
      <c r="AF60" s="280"/>
      <c r="AG60" s="281"/>
      <c r="AH60" s="282"/>
      <c r="AI60" s="29"/>
    </row>
    <row r="61" spans="18:38" ht="3" customHeight="1">
      <c r="R61" s="16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3"/>
    </row>
    <row r="62" spans="18:38" s="42" customFormat="1" ht="3" customHeight="1"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18:38" ht="3" customHeight="1">
      <c r="R63" s="4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40"/>
    </row>
    <row r="64" spans="18:38" ht="12.95" customHeight="1">
      <c r="R64" s="162"/>
      <c r="S64" s="167" t="s">
        <v>162</v>
      </c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177"/>
      <c r="AI64" s="29"/>
    </row>
    <row r="65" spans="1:40" ht="3" customHeight="1">
      <c r="R65" s="44"/>
      <c r="S65" s="16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9"/>
    </row>
    <row r="66" spans="1:40" ht="12.95" customHeight="1">
      <c r="R66" s="162"/>
      <c r="S66" s="167" t="s">
        <v>163</v>
      </c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177"/>
      <c r="AI66" s="29"/>
    </row>
    <row r="67" spans="1:40" ht="3" customHeight="1">
      <c r="R67" s="45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3"/>
    </row>
    <row r="68" spans="1:40" ht="3" customHeight="1"/>
    <row r="69" spans="1:40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267" t="s">
        <v>44</v>
      </c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8"/>
    </row>
    <row r="70" spans="1:40" ht="3" customHeight="1">
      <c r="A70" s="52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4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40"/>
    </row>
    <row r="71" spans="1:40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5"/>
      <c r="L71" s="54"/>
      <c r="M71" s="54"/>
      <c r="N71" s="54"/>
      <c r="O71" s="54"/>
      <c r="P71" s="54"/>
      <c r="Q71" s="54"/>
      <c r="R71" s="56"/>
      <c r="S71" s="60"/>
      <c r="T71" s="232" t="s">
        <v>167</v>
      </c>
      <c r="U71" s="232"/>
      <c r="V71" s="232"/>
      <c r="W71" s="232"/>
      <c r="X71" s="232"/>
      <c r="Y71" s="232"/>
      <c r="Z71" s="232"/>
      <c r="AA71" s="232"/>
      <c r="AB71" s="232"/>
      <c r="AC71" s="232"/>
      <c r="AD71" s="57"/>
      <c r="AE71" s="232" t="s">
        <v>165</v>
      </c>
      <c r="AF71" s="232"/>
      <c r="AG71" s="232"/>
      <c r="AH71" s="232"/>
      <c r="AI71" s="58"/>
    </row>
    <row r="72" spans="1:40" ht="3" customHeight="1">
      <c r="A72" s="59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6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58"/>
      <c r="AN72" s="42"/>
    </row>
    <row r="73" spans="1:40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5"/>
      <c r="L73" s="54"/>
      <c r="M73" s="54"/>
      <c r="N73" s="54"/>
      <c r="O73" s="54"/>
      <c r="P73" s="54"/>
      <c r="Q73" s="54"/>
      <c r="R73" s="56"/>
      <c r="S73" s="60"/>
      <c r="T73" s="60"/>
      <c r="U73" s="261">
        <f>Identification!U76</f>
        <v>0</v>
      </c>
      <c r="V73" s="262"/>
      <c r="W73" s="262"/>
      <c r="X73" s="262"/>
      <c r="Y73" s="262"/>
      <c r="Z73" s="262"/>
      <c r="AA73" s="262"/>
      <c r="AB73" s="263"/>
      <c r="AC73" s="60"/>
      <c r="AD73" s="57"/>
      <c r="AE73" s="264">
        <f>Identification!AE76</f>
        <v>0</v>
      </c>
      <c r="AF73" s="265"/>
      <c r="AG73" s="265"/>
      <c r="AH73" s="266"/>
      <c r="AI73" s="58"/>
    </row>
    <row r="74" spans="1:40" ht="3" customHeight="1">
      <c r="A74" s="59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6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58"/>
      <c r="AM74" s="26" t="s">
        <v>164</v>
      </c>
    </row>
    <row r="75" spans="1:40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61"/>
      <c r="L75" s="55"/>
      <c r="M75" s="55"/>
      <c r="N75" s="61"/>
      <c r="O75" s="55"/>
      <c r="P75" s="55"/>
      <c r="R75" s="114"/>
      <c r="S75" s="28"/>
      <c r="T75" s="28"/>
      <c r="U75" s="60"/>
      <c r="V75" s="62" t="s">
        <v>166</v>
      </c>
      <c r="W75" s="178"/>
      <c r="X75" s="57"/>
      <c r="Y75" s="63"/>
      <c r="Z75" s="60"/>
      <c r="AA75" s="60"/>
      <c r="AB75" s="28"/>
      <c r="AC75" s="28"/>
      <c r="AD75" s="65"/>
      <c r="AE75" s="62" t="s">
        <v>52</v>
      </c>
      <c r="AF75" s="178"/>
      <c r="AG75" s="28"/>
      <c r="AH75" s="28"/>
      <c r="AI75" s="58"/>
    </row>
    <row r="76" spans="1:40" ht="3" customHeight="1">
      <c r="A76" s="59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1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58"/>
    </row>
    <row r="77" spans="1:40">
      <c r="A77" s="66"/>
      <c r="B77" s="55"/>
      <c r="C77" s="55"/>
      <c r="D77" s="55"/>
      <c r="E77" s="55"/>
      <c r="F77" s="55"/>
      <c r="G77" s="55"/>
      <c r="H77" s="55"/>
      <c r="I77" s="55"/>
      <c r="J77" s="54"/>
      <c r="K77" s="55"/>
      <c r="L77" s="55"/>
      <c r="M77" s="55"/>
      <c r="N77" s="55"/>
      <c r="O77" s="55"/>
      <c r="P77" s="55"/>
      <c r="Q77" s="55"/>
      <c r="R77" s="243" t="s">
        <v>56</v>
      </c>
      <c r="S77" s="244"/>
      <c r="T77" s="244"/>
      <c r="U77" s="244"/>
      <c r="V77" s="244"/>
      <c r="W77" s="244"/>
      <c r="X77" s="244"/>
      <c r="Y77" s="244"/>
      <c r="Z77" s="245"/>
      <c r="AA77" s="249" t="s">
        <v>169</v>
      </c>
      <c r="AB77" s="250"/>
      <c r="AC77" s="250"/>
      <c r="AD77" s="250"/>
      <c r="AE77" s="250"/>
      <c r="AF77" s="250"/>
      <c r="AG77" s="250"/>
      <c r="AH77" s="250"/>
      <c r="AI77" s="251"/>
    </row>
    <row r="78" spans="1:40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252"/>
      <c r="S78" s="253"/>
      <c r="T78" s="253"/>
      <c r="U78" s="253"/>
      <c r="V78" s="253"/>
      <c r="W78" s="253"/>
      <c r="X78" s="253"/>
      <c r="Y78" s="253"/>
      <c r="Z78" s="254"/>
      <c r="AA78" s="255"/>
      <c r="AB78" s="256"/>
      <c r="AC78" s="256"/>
      <c r="AD78" s="256"/>
      <c r="AE78" s="256"/>
      <c r="AF78" s="256"/>
      <c r="AG78" s="256"/>
      <c r="AH78" s="256"/>
      <c r="AI78" s="257"/>
    </row>
    <row r="79" spans="1:40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252"/>
      <c r="S79" s="253"/>
      <c r="T79" s="253"/>
      <c r="U79" s="253"/>
      <c r="V79" s="253"/>
      <c r="W79" s="253"/>
      <c r="X79" s="253"/>
      <c r="Y79" s="253"/>
      <c r="Z79" s="254"/>
      <c r="AA79" s="255"/>
      <c r="AB79" s="256"/>
      <c r="AC79" s="256"/>
      <c r="AD79" s="256"/>
      <c r="AE79" s="256"/>
      <c r="AF79" s="256"/>
      <c r="AG79" s="256"/>
      <c r="AH79" s="256"/>
      <c r="AI79" s="257"/>
    </row>
    <row r="80" spans="1:40">
      <c r="A80" s="54"/>
      <c r="B80" s="55"/>
      <c r="C80" s="55"/>
      <c r="D80" s="55"/>
      <c r="E80" s="55"/>
      <c r="F80" s="55"/>
      <c r="G80" s="55"/>
      <c r="H80" s="55"/>
      <c r="I80" s="55"/>
      <c r="J80" s="54"/>
      <c r="K80" s="54"/>
      <c r="L80" s="54"/>
      <c r="M80" s="54"/>
      <c r="N80" s="54"/>
      <c r="O80" s="54"/>
      <c r="P80" s="54"/>
      <c r="Q80" s="54"/>
      <c r="R80" s="246" t="s">
        <v>168</v>
      </c>
      <c r="S80" s="247"/>
      <c r="T80" s="247"/>
      <c r="U80" s="247"/>
      <c r="V80" s="247"/>
      <c r="W80" s="247"/>
      <c r="X80" s="247"/>
      <c r="Y80" s="247"/>
      <c r="Z80" s="248"/>
      <c r="AA80" s="258"/>
      <c r="AB80" s="259"/>
      <c r="AC80" s="259"/>
      <c r="AD80" s="259"/>
      <c r="AE80" s="259"/>
      <c r="AF80" s="259"/>
      <c r="AG80" s="259"/>
      <c r="AH80" s="259"/>
      <c r="AI80" s="260"/>
    </row>
    <row r="81" spans="19:37"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</row>
    <row r="82" spans="19:37">
      <c r="AK82" s="42"/>
    </row>
  </sheetData>
  <sheetProtection algorithmName="SHA-512" hashValue="ZKD2V7/SblGDXNo1UjKHLlUn7yyMuOJPNs8ollSo9lUNWa5HvJFYELfGIn+uieIf8PEjDXpqbe333+zQAc3yLA==" saltValue="ymGT/nkZMW6VLTttwWwrTg==" spinCount="100000" sheet="1" objects="1" scenarios="1" selectLockedCells="1"/>
  <mergeCells count="68">
    <mergeCell ref="R7:AI7"/>
    <mergeCell ref="R32:AI32"/>
    <mergeCell ref="U22:W22"/>
    <mergeCell ref="U23:W23"/>
    <mergeCell ref="U24:W24"/>
    <mergeCell ref="U30:W30"/>
    <mergeCell ref="U29:W29"/>
    <mergeCell ref="U28:W28"/>
    <mergeCell ref="U27:W27"/>
    <mergeCell ref="U26:W26"/>
    <mergeCell ref="U25:W25"/>
    <mergeCell ref="AF22:AH22"/>
    <mergeCell ref="AF27:AH27"/>
    <mergeCell ref="Y28:AE30"/>
    <mergeCell ref="AF28:AH30"/>
    <mergeCell ref="AF24:AH24"/>
    <mergeCell ref="AG35:AI35"/>
    <mergeCell ref="AE35:AF35"/>
    <mergeCell ref="U60:W60"/>
    <mergeCell ref="U59:W59"/>
    <mergeCell ref="U58:W58"/>
    <mergeCell ref="U57:W57"/>
    <mergeCell ref="AE38:AF38"/>
    <mergeCell ref="AG36:AI36"/>
    <mergeCell ref="AG37:AI37"/>
    <mergeCell ref="AE36:AF36"/>
    <mergeCell ref="AE37:AF37"/>
    <mergeCell ref="Y50:AH50"/>
    <mergeCell ref="Y52:AH52"/>
    <mergeCell ref="Y54:AH54"/>
    <mergeCell ref="AE39:AF39"/>
    <mergeCell ref="Y48:AH48"/>
    <mergeCell ref="AF26:AH26"/>
    <mergeCell ref="Y24:AE24"/>
    <mergeCell ref="Y25:AE25"/>
    <mergeCell ref="Y26:AE26"/>
    <mergeCell ref="AE34:AF34"/>
    <mergeCell ref="AC33:AD33"/>
    <mergeCell ref="AG33:AH33"/>
    <mergeCell ref="AF25:AH25"/>
    <mergeCell ref="G3:L3"/>
    <mergeCell ref="V3:AA3"/>
    <mergeCell ref="AF3:AH3"/>
    <mergeCell ref="F5:P5"/>
    <mergeCell ref="V5:AH5"/>
    <mergeCell ref="Y17:Z17"/>
    <mergeCell ref="Y11:AH11"/>
    <mergeCell ref="Y13:AH13"/>
    <mergeCell ref="Y15:AH15"/>
    <mergeCell ref="AF23:AH23"/>
    <mergeCell ref="Y22:AE22"/>
    <mergeCell ref="Y23:AE23"/>
    <mergeCell ref="Y19:AH19"/>
    <mergeCell ref="AE40:AF40"/>
    <mergeCell ref="R43:AI43"/>
    <mergeCell ref="AF57:AH57"/>
    <mergeCell ref="AF58:AH60"/>
    <mergeCell ref="Y58:AE60"/>
    <mergeCell ref="T71:AC71"/>
    <mergeCell ref="AE71:AH71"/>
    <mergeCell ref="U73:AB73"/>
    <mergeCell ref="AE73:AH73"/>
    <mergeCell ref="R69:AI69"/>
    <mergeCell ref="R77:Z77"/>
    <mergeCell ref="R80:Z80"/>
    <mergeCell ref="AA77:AI77"/>
    <mergeCell ref="R78:Z79"/>
    <mergeCell ref="AA78:AI80"/>
  </mergeCells>
  <conditionalFormatting sqref="Y17:Z17">
    <cfRule type="cellIs" dxfId="17" priority="13" operator="greaterThan">
      <formula>3</formula>
    </cfRule>
    <cfRule type="cellIs" dxfId="16" priority="24" operator="greaterThan">
      <formula>3</formula>
    </cfRule>
  </conditionalFormatting>
  <conditionalFormatting sqref="AF57:AH57">
    <cfRule type="cellIs" dxfId="15" priority="22" operator="lessThan">
      <formula>75</formula>
    </cfRule>
    <cfRule type="cellIs" dxfId="14" priority="1" operator="lessThan">
      <formula>75</formula>
    </cfRule>
  </conditionalFormatting>
  <conditionalFormatting sqref="AF58:AH60">
    <cfRule type="cellIs" dxfId="13" priority="21" operator="greaterThan">
      <formula>21</formula>
    </cfRule>
    <cfRule type="expression" dxfId="12" priority="8">
      <formula>OR(AND(AF44="x",AF58&gt;19),AND(AF46="x",AF58&gt;21))</formula>
    </cfRule>
  </conditionalFormatting>
  <conditionalFormatting sqref="AF28:AH30">
    <cfRule type="expression" dxfId="11" priority="10">
      <formula>OR(AND(Z9="x",AF28&gt;3.6),AND(AH9="x",AF28&gt;4.3))</formula>
    </cfRule>
  </conditionalFormatting>
  <conditionalFormatting sqref="AE35:AF35">
    <cfRule type="cellIs" dxfId="10" priority="16" operator="greaterThan">
      <formula>50</formula>
    </cfRule>
    <cfRule type="cellIs" dxfId="9" priority="6" operator="greaterThan">
      <formula>50</formula>
    </cfRule>
  </conditionalFormatting>
  <conditionalFormatting sqref="AE36:AF36">
    <cfRule type="cellIs" dxfId="8" priority="15" operator="greaterThan">
      <formula>40</formula>
    </cfRule>
    <cfRule type="cellIs" dxfId="7" priority="5" operator="greaterThan">
      <formula>40</formula>
    </cfRule>
    <cfRule type="cellIs" dxfId="6" priority="4" operator="greaterThan">
      <formula>40</formula>
    </cfRule>
  </conditionalFormatting>
  <conditionalFormatting sqref="AE37:AF37">
    <cfRule type="cellIs" dxfId="5" priority="14" operator="greaterThan">
      <formula>80</formula>
    </cfRule>
    <cfRule type="cellIs" dxfId="4" priority="3" operator="greaterThan">
      <formula>80</formula>
    </cfRule>
  </conditionalFormatting>
  <conditionalFormatting sqref="AE38:AF38">
    <cfRule type="cellIs" dxfId="3" priority="12" operator="lessThan">
      <formula>"0.3"</formula>
    </cfRule>
    <cfRule type="cellIs" dxfId="2" priority="2" operator="lessThan">
      <formula>0.3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copies="10" r:id="rId1"/>
  <headerFooter>
    <oddFooter>&amp;L&amp;9IF18A/PCB&amp;C&amp;9&amp;F/&amp;A</oddFooter>
  </headerFooter>
  <legacyDrawing r:id="rId2"/>
  <oleObjects>
    <oleObject progId="CorelDRAW.Graphic.12" shapeId="3082" r:id="rId3"/>
    <oleObject progId="CorelDRAW.Graphic.12" shapeId="3084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AM64"/>
  <sheetViews>
    <sheetView showZeros="0" topLeftCell="A19" zoomScaleNormal="100" workbookViewId="0">
      <selection activeCell="AC47" sqref="AC47:AE48"/>
    </sheetView>
  </sheetViews>
  <sheetFormatPr baseColWidth="10" defaultRowHeight="15"/>
  <cols>
    <col min="1" max="35" width="2.7109375" style="72" customWidth="1"/>
    <col min="36" max="16384" width="11.42578125" style="72"/>
  </cols>
  <sheetData>
    <row r="1" spans="1:35">
      <c r="A1" s="69" t="s">
        <v>171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1"/>
    </row>
    <row r="2" spans="1:35" ht="3" customHeigh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</row>
    <row r="3" spans="1:35">
      <c r="A3" s="76" t="s">
        <v>228</v>
      </c>
      <c r="B3" s="74"/>
      <c r="C3" s="74"/>
      <c r="D3" s="74"/>
      <c r="E3" s="74"/>
      <c r="F3" s="74"/>
      <c r="G3" s="333">
        <f>Identification!G10</f>
        <v>0</v>
      </c>
      <c r="H3" s="334"/>
      <c r="I3" s="334"/>
      <c r="J3" s="334"/>
      <c r="K3" s="334"/>
      <c r="L3" s="335"/>
      <c r="M3" s="74"/>
      <c r="N3" s="74"/>
      <c r="O3" s="74"/>
      <c r="P3" s="74"/>
      <c r="Q3" s="74"/>
      <c r="R3" s="74"/>
      <c r="S3" s="74"/>
      <c r="T3" s="74"/>
      <c r="U3" s="77" t="s">
        <v>61</v>
      </c>
      <c r="V3" s="333">
        <f>Identification!V10</f>
        <v>0</v>
      </c>
      <c r="W3" s="334"/>
      <c r="X3" s="334"/>
      <c r="Y3" s="334"/>
      <c r="Z3" s="334"/>
      <c r="AA3" s="335"/>
      <c r="AB3" s="74"/>
      <c r="AC3" s="74"/>
      <c r="AD3" s="74"/>
      <c r="AE3" s="78" t="s">
        <v>62</v>
      </c>
      <c r="AF3" s="333">
        <f>Identification!AF10</f>
        <v>0</v>
      </c>
      <c r="AG3" s="334"/>
      <c r="AH3" s="335"/>
      <c r="AI3" s="75"/>
    </row>
    <row r="4" spans="1:35" ht="3" customHeight="1">
      <c r="A4" s="76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5"/>
    </row>
    <row r="5" spans="1:35">
      <c r="A5" s="76" t="s">
        <v>64</v>
      </c>
      <c r="B5" s="74"/>
      <c r="C5" s="74"/>
      <c r="D5" s="74"/>
      <c r="E5" s="74"/>
      <c r="F5" s="333">
        <f>Identification!H20</f>
        <v>0</v>
      </c>
      <c r="G5" s="334"/>
      <c r="H5" s="334"/>
      <c r="I5" s="334"/>
      <c r="J5" s="334"/>
      <c r="K5" s="334"/>
      <c r="L5" s="334"/>
      <c r="M5" s="334"/>
      <c r="N5" s="334"/>
      <c r="O5" s="334"/>
      <c r="P5" s="335"/>
      <c r="Q5" s="74"/>
      <c r="R5" s="74"/>
      <c r="S5" s="74"/>
      <c r="T5" s="74"/>
      <c r="U5" s="77" t="s">
        <v>63</v>
      </c>
      <c r="V5" s="333">
        <f>Identification!G15</f>
        <v>0</v>
      </c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5"/>
      <c r="AI5" s="75"/>
    </row>
    <row r="6" spans="1:35" ht="3" customHeight="1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1"/>
    </row>
    <row r="7" spans="1:35" ht="3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69" t="s">
        <v>170</v>
      </c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1"/>
    </row>
    <row r="9" spans="1:35" ht="3" customHeigh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3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5"/>
    </row>
    <row r="10" spans="1:3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3"/>
      <c r="S10" s="153" t="s">
        <v>230</v>
      </c>
      <c r="T10" s="74"/>
      <c r="U10" s="74"/>
      <c r="V10" s="82"/>
      <c r="W10" s="82"/>
      <c r="X10" s="82"/>
      <c r="Y10" s="336"/>
      <c r="Z10" s="337"/>
      <c r="AA10" s="338"/>
      <c r="AB10" s="74"/>
      <c r="AC10" s="82"/>
      <c r="AD10" s="82"/>
      <c r="AE10" s="154" t="s">
        <v>229</v>
      </c>
      <c r="AF10" s="330"/>
      <c r="AG10" s="331"/>
      <c r="AH10" s="332"/>
      <c r="AI10" s="75"/>
    </row>
    <row r="11" spans="1:35" ht="3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4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1"/>
    </row>
    <row r="12" spans="1:35" ht="3" customHeight="1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</row>
    <row r="13" spans="1:3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5" t="s">
        <v>172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</row>
    <row r="14" spans="1:3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7" t="s">
        <v>173</v>
      </c>
      <c r="S14" s="88"/>
      <c r="T14" s="88"/>
      <c r="U14" s="88"/>
      <c r="V14" s="88"/>
      <c r="W14" s="88"/>
      <c r="X14" s="367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9"/>
    </row>
    <row r="15" spans="1:3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9" t="s">
        <v>174</v>
      </c>
      <c r="S15" s="90"/>
      <c r="T15" s="90"/>
      <c r="U15" s="90"/>
      <c r="V15" s="90"/>
      <c r="W15" s="90"/>
      <c r="X15" s="364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6"/>
    </row>
    <row r="16" spans="1:3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9" t="s">
        <v>128</v>
      </c>
      <c r="S16" s="90"/>
      <c r="T16" s="90"/>
      <c r="U16" s="90"/>
      <c r="V16" s="90"/>
      <c r="W16" s="90"/>
      <c r="X16" s="364"/>
      <c r="Y16" s="365"/>
      <c r="Z16" s="365"/>
      <c r="AA16" s="365"/>
      <c r="AB16" s="365"/>
      <c r="AC16" s="365"/>
      <c r="AD16" s="365"/>
      <c r="AE16" s="365"/>
      <c r="AF16" s="365"/>
      <c r="AG16" s="365"/>
      <c r="AH16" s="365"/>
      <c r="AI16" s="366"/>
    </row>
    <row r="17" spans="1:39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9" t="s">
        <v>130</v>
      </c>
      <c r="S17" s="90"/>
      <c r="T17" s="90"/>
      <c r="U17" s="90"/>
      <c r="V17" s="90"/>
      <c r="W17" s="90"/>
      <c r="X17" s="364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6"/>
    </row>
    <row r="18" spans="1:39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91" t="s">
        <v>175</v>
      </c>
      <c r="S18" s="92"/>
      <c r="T18" s="92"/>
      <c r="U18" s="92"/>
      <c r="V18" s="92"/>
      <c r="W18" s="92"/>
      <c r="X18" s="350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2"/>
    </row>
    <row r="19" spans="1:39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353" t="s">
        <v>133</v>
      </c>
      <c r="S19" s="354"/>
      <c r="T19" s="328"/>
      <c r="U19" s="329"/>
      <c r="V19" s="329"/>
      <c r="W19" s="93" t="s">
        <v>205</v>
      </c>
      <c r="X19" s="88"/>
      <c r="Y19" s="88"/>
      <c r="Z19" s="88"/>
      <c r="AA19" s="88"/>
      <c r="AB19" s="88"/>
      <c r="AC19" s="88"/>
      <c r="AD19" s="88"/>
      <c r="AE19" s="88"/>
      <c r="AF19" s="339" t="s">
        <v>231</v>
      </c>
      <c r="AG19" s="370">
        <f>SUM((T31+T35)*(T19-T34)+(T34*T31))/2</f>
        <v>0</v>
      </c>
      <c r="AH19" s="371"/>
      <c r="AI19" s="372"/>
    </row>
    <row r="20" spans="1:39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42" t="s">
        <v>134</v>
      </c>
      <c r="S20" s="343"/>
      <c r="T20" s="326"/>
      <c r="U20" s="327"/>
      <c r="V20" s="327"/>
      <c r="W20" s="94" t="s">
        <v>193</v>
      </c>
      <c r="X20" s="90"/>
      <c r="Y20" s="90"/>
      <c r="Z20" s="90"/>
      <c r="AA20" s="90"/>
      <c r="AB20" s="90"/>
      <c r="AC20" s="90"/>
      <c r="AD20" s="90"/>
      <c r="AE20" s="90"/>
      <c r="AF20" s="340"/>
      <c r="AG20" s="344">
        <f>SUM(T21*T22)/2</f>
        <v>0</v>
      </c>
      <c r="AH20" s="345"/>
      <c r="AI20" s="346"/>
    </row>
    <row r="21" spans="1:39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342" t="s">
        <v>135</v>
      </c>
      <c r="S21" s="343"/>
      <c r="T21" s="326"/>
      <c r="U21" s="327"/>
      <c r="V21" s="327"/>
      <c r="W21" s="94" t="s">
        <v>194</v>
      </c>
      <c r="X21" s="90"/>
      <c r="Y21" s="90"/>
      <c r="Z21" s="90"/>
      <c r="AA21" s="90"/>
      <c r="AB21" s="90"/>
      <c r="AC21" s="90"/>
      <c r="AD21" s="90"/>
      <c r="AE21" s="90"/>
      <c r="AF21" s="340"/>
      <c r="AG21" s="344">
        <f>SUM((T29*T30)/3)*2</f>
        <v>0</v>
      </c>
      <c r="AH21" s="345"/>
      <c r="AI21" s="346"/>
    </row>
    <row r="22" spans="1:39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342" t="s">
        <v>176</v>
      </c>
      <c r="S22" s="343"/>
      <c r="T22" s="326"/>
      <c r="U22" s="327"/>
      <c r="V22" s="327"/>
      <c r="W22" s="94" t="s">
        <v>195</v>
      </c>
      <c r="X22" s="90"/>
      <c r="Y22" s="90"/>
      <c r="Z22" s="90"/>
      <c r="AA22" s="90"/>
      <c r="AB22" s="90"/>
      <c r="AC22" s="90"/>
      <c r="AD22" s="90"/>
      <c r="AE22" s="90"/>
      <c r="AF22" s="340"/>
      <c r="AG22" s="344">
        <f>SUM(T23*T24)/2</f>
        <v>0</v>
      </c>
      <c r="AH22" s="345"/>
      <c r="AI22" s="346"/>
    </row>
    <row r="23" spans="1:39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342" t="s">
        <v>177</v>
      </c>
      <c r="S23" s="343"/>
      <c r="T23" s="326"/>
      <c r="U23" s="327"/>
      <c r="V23" s="327"/>
      <c r="W23" s="94" t="s">
        <v>196</v>
      </c>
      <c r="X23" s="90"/>
      <c r="Y23" s="90"/>
      <c r="Z23" s="90"/>
      <c r="AA23" s="90"/>
      <c r="AB23" s="90"/>
      <c r="AC23" s="90"/>
      <c r="AD23" s="90"/>
      <c r="AE23" s="90"/>
      <c r="AF23" s="340"/>
      <c r="AG23" s="344">
        <f>SUM((T27*T28)/3)*2</f>
        <v>0</v>
      </c>
      <c r="AH23" s="345"/>
      <c r="AI23" s="346"/>
      <c r="AM23" s="95"/>
    </row>
    <row r="24" spans="1:39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342" t="s">
        <v>178</v>
      </c>
      <c r="S24" s="343"/>
      <c r="T24" s="326"/>
      <c r="U24" s="327"/>
      <c r="V24" s="327"/>
      <c r="W24" s="94" t="s">
        <v>197</v>
      </c>
      <c r="X24" s="96"/>
      <c r="Y24" s="90"/>
      <c r="Z24" s="90"/>
      <c r="AA24" s="90"/>
      <c r="AB24" s="90"/>
      <c r="AC24" s="90"/>
      <c r="AD24" s="90"/>
      <c r="AE24" s="90"/>
      <c r="AF24" s="340"/>
      <c r="AG24" s="344">
        <f>SUM((T25*T26)/3)*2</f>
        <v>0</v>
      </c>
      <c r="AH24" s="345"/>
      <c r="AI24" s="346"/>
    </row>
    <row r="25" spans="1:39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342" t="s">
        <v>179</v>
      </c>
      <c r="S25" s="343"/>
      <c r="T25" s="326"/>
      <c r="U25" s="327"/>
      <c r="V25" s="327"/>
      <c r="W25" s="94" t="s">
        <v>198</v>
      </c>
      <c r="X25" s="90"/>
      <c r="Y25" s="90"/>
      <c r="Z25" s="90"/>
      <c r="AA25" s="90"/>
      <c r="AB25" s="90"/>
      <c r="AC25" s="90"/>
      <c r="AD25" s="90"/>
      <c r="AE25" s="90"/>
      <c r="AF25" s="340"/>
      <c r="AG25" s="344">
        <f>SUM((T19*T20)/3)*2</f>
        <v>0</v>
      </c>
      <c r="AH25" s="345"/>
      <c r="AI25" s="346"/>
    </row>
    <row r="26" spans="1:39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342" t="s">
        <v>180</v>
      </c>
      <c r="S26" s="343"/>
      <c r="T26" s="326"/>
      <c r="U26" s="327"/>
      <c r="V26" s="327"/>
      <c r="W26" s="97" t="s">
        <v>199</v>
      </c>
      <c r="X26" s="98"/>
      <c r="Y26" s="98"/>
      <c r="Z26" s="98"/>
      <c r="AA26" s="98"/>
      <c r="AB26" s="98"/>
      <c r="AC26" s="98"/>
      <c r="AD26" s="98"/>
      <c r="AE26" s="98"/>
      <c r="AF26" s="341"/>
      <c r="AG26" s="347">
        <f>SUM((T32*T33)/3)*2</f>
        <v>0</v>
      </c>
      <c r="AH26" s="348"/>
      <c r="AI26" s="349"/>
    </row>
    <row r="27" spans="1:39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342" t="s">
        <v>181</v>
      </c>
      <c r="S27" s="343"/>
      <c r="T27" s="326"/>
      <c r="U27" s="327"/>
      <c r="V27" s="327"/>
      <c r="W27" s="93" t="s">
        <v>200</v>
      </c>
      <c r="X27" s="88"/>
      <c r="Y27" s="88"/>
      <c r="Z27" s="88"/>
      <c r="AA27" s="88"/>
      <c r="AB27" s="88"/>
      <c r="AC27" s="88"/>
      <c r="AD27" s="88"/>
      <c r="AE27" s="155"/>
      <c r="AF27" s="358" t="s">
        <v>206</v>
      </c>
      <c r="AG27" s="344">
        <f>SUM(T32*T37)/2</f>
        <v>0</v>
      </c>
      <c r="AH27" s="345"/>
      <c r="AI27" s="346"/>
    </row>
    <row r="28" spans="1:39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342" t="s">
        <v>182</v>
      </c>
      <c r="S28" s="343"/>
      <c r="T28" s="326"/>
      <c r="U28" s="327"/>
      <c r="V28" s="327"/>
      <c r="W28" s="94" t="s">
        <v>201</v>
      </c>
      <c r="X28" s="90"/>
      <c r="Y28" s="90"/>
      <c r="Z28" s="90"/>
      <c r="AA28" s="90"/>
      <c r="AB28" s="90"/>
      <c r="AC28" s="90"/>
      <c r="AD28" s="90"/>
      <c r="AE28" s="156"/>
      <c r="AF28" s="359"/>
      <c r="AG28" s="344">
        <f>SUM((T38*T39)/3)*2</f>
        <v>0</v>
      </c>
      <c r="AH28" s="345"/>
      <c r="AI28" s="346"/>
    </row>
    <row r="29" spans="1:39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342" t="s">
        <v>183</v>
      </c>
      <c r="S29" s="343"/>
      <c r="T29" s="326"/>
      <c r="U29" s="327"/>
      <c r="V29" s="327"/>
      <c r="W29" s="94" t="s">
        <v>202</v>
      </c>
      <c r="X29" s="90"/>
      <c r="Y29" s="90"/>
      <c r="Z29" s="90"/>
      <c r="AA29" s="90"/>
      <c r="AB29" s="90"/>
      <c r="AC29" s="90"/>
      <c r="AD29" s="90"/>
      <c r="AE29" s="156"/>
      <c r="AF29" s="359"/>
      <c r="AG29" s="344">
        <f>SUM((T40*T41)/3)*2</f>
        <v>0</v>
      </c>
      <c r="AH29" s="345"/>
      <c r="AI29" s="346"/>
    </row>
    <row r="30" spans="1:39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342" t="s">
        <v>184</v>
      </c>
      <c r="S30" s="343"/>
      <c r="T30" s="326"/>
      <c r="U30" s="327"/>
      <c r="V30" s="327"/>
      <c r="W30" s="99" t="s">
        <v>227</v>
      </c>
      <c r="X30" s="92"/>
      <c r="Y30" s="92"/>
      <c r="Z30" s="92"/>
      <c r="AA30" s="92"/>
      <c r="AB30" s="92"/>
      <c r="AC30" s="92"/>
      <c r="AD30" s="92"/>
      <c r="AE30" s="157"/>
      <c r="AF30" s="360"/>
      <c r="AG30" s="385">
        <f>SUM(-(T40*T42))/2</f>
        <v>0</v>
      </c>
      <c r="AH30" s="386"/>
      <c r="AI30" s="387"/>
    </row>
    <row r="31" spans="1:39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342" t="s">
        <v>136</v>
      </c>
      <c r="S31" s="343"/>
      <c r="T31" s="326"/>
      <c r="U31" s="327"/>
      <c r="V31" s="327"/>
      <c r="W31" s="373" t="s">
        <v>203</v>
      </c>
      <c r="X31" s="374"/>
      <c r="Y31" s="374"/>
      <c r="Z31" s="374"/>
      <c r="AA31" s="374"/>
      <c r="AB31" s="374"/>
      <c r="AC31" s="374"/>
      <c r="AD31" s="374"/>
      <c r="AE31" s="374"/>
      <c r="AF31" s="375"/>
      <c r="AG31" s="379">
        <f>SUM(AG19:AI30)</f>
        <v>0</v>
      </c>
      <c r="AH31" s="380"/>
      <c r="AI31" s="381"/>
    </row>
    <row r="32" spans="1:39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342" t="s">
        <v>137</v>
      </c>
      <c r="S32" s="343"/>
      <c r="T32" s="326"/>
      <c r="U32" s="327"/>
      <c r="V32" s="327"/>
      <c r="W32" s="376"/>
      <c r="X32" s="377"/>
      <c r="Y32" s="377"/>
      <c r="Z32" s="377"/>
      <c r="AA32" s="377"/>
      <c r="AB32" s="377"/>
      <c r="AC32" s="377"/>
      <c r="AD32" s="377"/>
      <c r="AE32" s="377"/>
      <c r="AF32" s="378"/>
      <c r="AG32" s="382"/>
      <c r="AH32" s="383"/>
      <c r="AI32" s="384"/>
    </row>
    <row r="33" spans="1:35" ht="15.7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342" t="s">
        <v>185</v>
      </c>
      <c r="S33" s="343"/>
      <c r="T33" s="326"/>
      <c r="U33" s="327"/>
      <c r="V33" s="327"/>
      <c r="W33" s="361" t="s">
        <v>170</v>
      </c>
      <c r="X33" s="362"/>
      <c r="Y33" s="362"/>
      <c r="Z33" s="362"/>
      <c r="AA33" s="362"/>
      <c r="AB33" s="362"/>
      <c r="AC33" s="362"/>
      <c r="AD33" s="362"/>
      <c r="AE33" s="362"/>
      <c r="AF33" s="363"/>
      <c r="AG33" s="355">
        <f>SUM(Y10*AF10)/2</f>
        <v>0</v>
      </c>
      <c r="AH33" s="356"/>
      <c r="AI33" s="357"/>
    </row>
    <row r="34" spans="1:3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342" t="s">
        <v>186</v>
      </c>
      <c r="S34" s="343"/>
      <c r="T34" s="326"/>
      <c r="U34" s="327"/>
      <c r="V34" s="408"/>
      <c r="W34" s="388" t="s">
        <v>204</v>
      </c>
      <c r="X34" s="389"/>
      <c r="Y34" s="389"/>
      <c r="Z34" s="389"/>
      <c r="AA34" s="389"/>
      <c r="AB34" s="389"/>
      <c r="AC34" s="389"/>
      <c r="AD34" s="389"/>
      <c r="AE34" s="389"/>
      <c r="AF34" s="390"/>
      <c r="AG34" s="379">
        <f>SUM(AG31+AG33)</f>
        <v>0</v>
      </c>
      <c r="AH34" s="380"/>
      <c r="AI34" s="381"/>
    </row>
    <row r="35" spans="1:3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342" t="s">
        <v>187</v>
      </c>
      <c r="S35" s="343"/>
      <c r="T35" s="326"/>
      <c r="U35" s="327"/>
      <c r="V35" s="408"/>
      <c r="W35" s="391"/>
      <c r="X35" s="392"/>
      <c r="Y35" s="392"/>
      <c r="Z35" s="392"/>
      <c r="AA35" s="392"/>
      <c r="AB35" s="392"/>
      <c r="AC35" s="392"/>
      <c r="AD35" s="392"/>
      <c r="AE35" s="392"/>
      <c r="AF35" s="393"/>
      <c r="AG35" s="382"/>
      <c r="AH35" s="383"/>
      <c r="AI35" s="384"/>
    </row>
    <row r="36" spans="1:3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342" t="s">
        <v>188</v>
      </c>
      <c r="S36" s="343"/>
      <c r="T36" s="326"/>
      <c r="U36" s="327"/>
      <c r="V36" s="408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</row>
    <row r="37" spans="1:3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342" t="s">
        <v>189</v>
      </c>
      <c r="S37" s="343"/>
      <c r="T37" s="326"/>
      <c r="U37" s="327"/>
      <c r="V37" s="408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</row>
    <row r="38" spans="1:3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342" t="s">
        <v>190</v>
      </c>
      <c r="S38" s="343"/>
      <c r="T38" s="326"/>
      <c r="U38" s="327"/>
      <c r="V38" s="408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</row>
    <row r="39" spans="1:3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342" t="s">
        <v>138</v>
      </c>
      <c r="S39" s="343"/>
      <c r="T39" s="326"/>
      <c r="U39" s="327"/>
      <c r="V39" s="408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</row>
    <row r="40" spans="1:3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342" t="s">
        <v>191</v>
      </c>
      <c r="S40" s="343"/>
      <c r="T40" s="326"/>
      <c r="U40" s="327"/>
      <c r="V40" s="408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</row>
    <row r="41" spans="1:3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342" t="s">
        <v>139</v>
      </c>
      <c r="S41" s="343"/>
      <c r="T41" s="326"/>
      <c r="U41" s="327"/>
      <c r="V41" s="408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</row>
    <row r="42" spans="1:3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409" t="s">
        <v>192</v>
      </c>
      <c r="S42" s="410"/>
      <c r="T42" s="411"/>
      <c r="U42" s="412"/>
      <c r="V42" s="413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</row>
    <row r="43" spans="1:35" ht="3" customHeight="1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100"/>
      <c r="S43" s="100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</row>
    <row r="44" spans="1:3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5" t="s">
        <v>207</v>
      </c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</row>
    <row r="45" spans="1:3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101"/>
      <c r="S45" s="102"/>
      <c r="T45" s="103"/>
      <c r="U45" s="103"/>
      <c r="V45" s="103"/>
      <c r="W45" s="103"/>
      <c r="X45" s="103"/>
      <c r="Y45" s="414" t="s">
        <v>208</v>
      </c>
      <c r="Z45" s="414"/>
      <c r="AA45" s="414"/>
      <c r="AB45" s="414"/>
      <c r="AC45" s="103"/>
      <c r="AD45" s="103"/>
      <c r="AE45" s="103"/>
      <c r="AF45" s="414" t="s">
        <v>88</v>
      </c>
      <c r="AG45" s="414"/>
      <c r="AH45" s="414"/>
      <c r="AI45" s="415"/>
    </row>
    <row r="46" spans="1:3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402" t="s">
        <v>209</v>
      </c>
      <c r="S46" s="403"/>
      <c r="T46" s="403"/>
      <c r="U46" s="403"/>
      <c r="V46" s="403"/>
      <c r="W46" s="403"/>
      <c r="X46" s="403"/>
      <c r="Y46" s="403"/>
      <c r="Z46" s="403"/>
      <c r="AA46" s="403"/>
      <c r="AB46" s="404"/>
      <c r="AC46" s="418"/>
      <c r="AD46" s="419"/>
      <c r="AE46" s="420"/>
      <c r="AF46" s="416" t="s">
        <v>210</v>
      </c>
      <c r="AG46" s="416"/>
      <c r="AH46" s="416"/>
      <c r="AI46" s="417"/>
    </row>
    <row r="47" spans="1:3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405" t="s">
        <v>211</v>
      </c>
      <c r="S47" s="406"/>
      <c r="T47" s="406"/>
      <c r="U47" s="406"/>
      <c r="V47" s="406"/>
      <c r="W47" s="406"/>
      <c r="X47" s="406"/>
      <c r="Y47" s="406"/>
      <c r="Z47" s="406"/>
      <c r="AA47" s="406"/>
      <c r="AB47" s="407"/>
      <c r="AC47" s="367"/>
      <c r="AD47" s="368"/>
      <c r="AE47" s="369"/>
      <c r="AF47" s="394" t="s">
        <v>213</v>
      </c>
      <c r="AG47" s="395"/>
      <c r="AH47" s="395"/>
      <c r="AI47" s="396"/>
    </row>
    <row r="48" spans="1:3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402" t="s">
        <v>212</v>
      </c>
      <c r="S48" s="403"/>
      <c r="T48" s="403"/>
      <c r="U48" s="403"/>
      <c r="V48" s="403"/>
      <c r="W48" s="403"/>
      <c r="X48" s="403"/>
      <c r="Y48" s="403"/>
      <c r="Z48" s="403"/>
      <c r="AA48" s="403"/>
      <c r="AB48" s="404"/>
      <c r="AC48" s="350"/>
      <c r="AD48" s="351"/>
      <c r="AE48" s="352"/>
      <c r="AF48" s="397"/>
      <c r="AG48" s="398"/>
      <c r="AH48" s="398"/>
      <c r="AI48" s="399"/>
    </row>
    <row r="49" spans="1:3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405" t="s">
        <v>214</v>
      </c>
      <c r="S49" s="406"/>
      <c r="T49" s="406"/>
      <c r="U49" s="406"/>
      <c r="V49" s="406"/>
      <c r="W49" s="406"/>
      <c r="X49" s="406"/>
      <c r="Y49" s="406"/>
      <c r="Z49" s="406"/>
      <c r="AA49" s="406"/>
      <c r="AB49" s="407"/>
      <c r="AC49" s="367"/>
      <c r="AD49" s="368"/>
      <c r="AE49" s="369"/>
      <c r="AF49" s="400" t="s">
        <v>216</v>
      </c>
      <c r="AG49" s="400"/>
      <c r="AH49" s="400"/>
      <c r="AI49" s="401"/>
    </row>
    <row r="50" spans="1:3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402" t="s">
        <v>215</v>
      </c>
      <c r="S50" s="403"/>
      <c r="T50" s="403"/>
      <c r="U50" s="403"/>
      <c r="V50" s="403"/>
      <c r="W50" s="403"/>
      <c r="X50" s="403"/>
      <c r="Y50" s="403"/>
      <c r="Z50" s="403"/>
      <c r="AA50" s="403"/>
      <c r="AB50" s="404"/>
      <c r="AC50" s="350"/>
      <c r="AD50" s="351"/>
      <c r="AE50" s="352"/>
      <c r="AF50" s="398"/>
      <c r="AG50" s="398"/>
      <c r="AH50" s="398"/>
      <c r="AI50" s="399"/>
    </row>
    <row r="51" spans="1:3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426" t="s">
        <v>219</v>
      </c>
      <c r="S51" s="427"/>
      <c r="T51" s="427"/>
      <c r="U51" s="427"/>
      <c r="V51" s="427"/>
      <c r="W51" s="427"/>
      <c r="X51" s="427"/>
      <c r="Y51" s="427"/>
      <c r="Z51" s="427"/>
      <c r="AA51" s="427"/>
      <c r="AB51" s="428"/>
      <c r="AC51" s="422"/>
      <c r="AD51" s="423"/>
      <c r="AE51" s="424"/>
      <c r="AF51" s="429" t="s">
        <v>220</v>
      </c>
      <c r="AG51" s="430"/>
      <c r="AH51" s="430"/>
      <c r="AI51" s="431"/>
    </row>
    <row r="52" spans="1:3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104" t="s">
        <v>218</v>
      </c>
      <c r="S52" s="105"/>
      <c r="T52" s="105"/>
      <c r="U52" s="105"/>
      <c r="V52" s="105"/>
      <c r="W52" s="105"/>
      <c r="X52" s="105"/>
      <c r="Y52" s="105"/>
      <c r="Z52" s="425" t="s">
        <v>217</v>
      </c>
      <c r="AA52" s="425"/>
      <c r="AB52" s="425"/>
      <c r="AC52" s="422"/>
      <c r="AD52" s="423"/>
      <c r="AE52" s="424"/>
      <c r="AF52" s="105"/>
      <c r="AG52" s="105"/>
      <c r="AH52" s="105"/>
      <c r="AI52" s="106"/>
    </row>
    <row r="53" spans="1:3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107" t="s">
        <v>221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1"/>
    </row>
    <row r="54" spans="1:3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 t="s">
        <v>222</v>
      </c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108" t="s">
        <v>223</v>
      </c>
      <c r="AE54" s="74"/>
      <c r="AF54" s="74"/>
      <c r="AG54" s="120"/>
      <c r="AH54" s="74"/>
      <c r="AI54" s="75"/>
    </row>
    <row r="55" spans="1:35" ht="3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3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108"/>
      <c r="AE55" s="74"/>
      <c r="AF55" s="74"/>
      <c r="AG55" s="109"/>
      <c r="AH55" s="74"/>
      <c r="AI55" s="75"/>
    </row>
    <row r="56" spans="1:3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3" t="s">
        <v>222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108" t="s">
        <v>224</v>
      </c>
      <c r="AE56" s="74"/>
      <c r="AF56" s="74"/>
      <c r="AG56" s="120"/>
      <c r="AH56" s="74"/>
      <c r="AI56" s="75"/>
    </row>
    <row r="57" spans="1:35" ht="3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3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5"/>
    </row>
    <row r="58" spans="1:35" ht="3" customHeight="1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2"/>
    </row>
    <row r="59" spans="1:35">
      <c r="A59" s="113"/>
      <c r="B59" s="421" t="s">
        <v>56</v>
      </c>
      <c r="C59" s="244"/>
      <c r="D59" s="244"/>
      <c r="E59" s="244"/>
      <c r="F59" s="244"/>
      <c r="G59" s="244"/>
      <c r="H59" s="244"/>
      <c r="I59" s="245"/>
      <c r="J59" s="60"/>
      <c r="K59" s="65" t="s">
        <v>46</v>
      </c>
      <c r="L59" s="60"/>
      <c r="M59" s="60"/>
      <c r="N59" s="60"/>
      <c r="O59" s="60"/>
      <c r="P59" s="60"/>
      <c r="Q59" s="60"/>
      <c r="R59" s="60"/>
      <c r="S59" s="60"/>
      <c r="T59" s="60"/>
      <c r="U59" s="261"/>
      <c r="V59" s="262"/>
      <c r="W59" s="262"/>
      <c r="X59" s="262"/>
      <c r="Y59" s="262"/>
      <c r="Z59" s="262"/>
      <c r="AA59" s="262"/>
      <c r="AB59" s="263"/>
      <c r="AC59" s="60"/>
      <c r="AD59" s="57" t="s">
        <v>47</v>
      </c>
      <c r="AE59" s="261"/>
      <c r="AF59" s="262"/>
      <c r="AG59" s="262"/>
      <c r="AH59" s="263"/>
      <c r="AI59" s="58"/>
    </row>
    <row r="60" spans="1:35" ht="3" customHeight="1">
      <c r="A60" s="113"/>
      <c r="B60" s="114"/>
      <c r="C60" s="65"/>
      <c r="D60" s="65"/>
      <c r="E60" s="65"/>
      <c r="F60" s="65"/>
      <c r="G60" s="65"/>
      <c r="H60" s="65"/>
      <c r="I60" s="115"/>
      <c r="J60" s="60"/>
      <c r="K60" s="65"/>
      <c r="L60" s="60"/>
      <c r="M60" s="60"/>
      <c r="N60" s="60"/>
      <c r="O60" s="60"/>
      <c r="P60" s="60"/>
      <c r="Q60" s="60"/>
      <c r="R60" s="60"/>
      <c r="S60" s="60"/>
      <c r="T60" s="60"/>
      <c r="U60" s="116"/>
      <c r="V60" s="116"/>
      <c r="W60" s="116"/>
      <c r="X60" s="116"/>
      <c r="Y60" s="116"/>
      <c r="Z60" s="116"/>
      <c r="AA60" s="116"/>
      <c r="AB60" s="116"/>
      <c r="AC60" s="60"/>
      <c r="AD60" s="57"/>
      <c r="AE60" s="116"/>
      <c r="AF60" s="116"/>
      <c r="AG60" s="116"/>
      <c r="AH60" s="117"/>
      <c r="AI60" s="58"/>
    </row>
    <row r="61" spans="1:35">
      <c r="A61" s="118"/>
      <c r="B61" s="21"/>
      <c r="C61" s="17"/>
      <c r="D61" s="17"/>
      <c r="E61" s="17"/>
      <c r="F61" s="17"/>
      <c r="G61" s="17"/>
      <c r="H61" s="17"/>
      <c r="I61" s="22"/>
      <c r="J61" s="60"/>
      <c r="K61" s="421" t="s">
        <v>57</v>
      </c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5"/>
      <c r="AI61" s="58"/>
    </row>
    <row r="62" spans="1:35">
      <c r="A62" s="56"/>
      <c r="B62" s="21"/>
      <c r="C62" s="17"/>
      <c r="D62" s="17"/>
      <c r="E62" s="17"/>
      <c r="F62" s="17"/>
      <c r="G62" s="17"/>
      <c r="H62" s="17"/>
      <c r="I62" s="22"/>
      <c r="J62" s="60"/>
      <c r="K62" s="67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8"/>
      <c r="AI62" s="58"/>
    </row>
    <row r="63" spans="1:35">
      <c r="A63" s="56"/>
      <c r="B63" s="246" t="s">
        <v>124</v>
      </c>
      <c r="C63" s="247"/>
      <c r="D63" s="247"/>
      <c r="E63" s="247"/>
      <c r="F63" s="247"/>
      <c r="G63" s="247"/>
      <c r="H63" s="247"/>
      <c r="I63" s="248"/>
      <c r="J63" s="119"/>
      <c r="K63" s="68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20"/>
      <c r="AI63" s="58"/>
    </row>
    <row r="64" spans="1:35" ht="3" customHeight="1">
      <c r="A64" s="45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3"/>
    </row>
  </sheetData>
  <sheetProtection algorithmName="SHA-512" hashValue="wZCgFHXVvv5NkZ4aPl5vXEiIaPn2z8e7JVltS9y7d1ZQdRPot3P9RkIIsnK5toINfH0NZuCX4IYYHdbfAX32sA==" saltValue="E8Z5xVtis4ktqA7I09mtPw==" spinCount="100000" sheet="1" objects="1" scenarios="1" selectLockedCells="1"/>
  <mergeCells count="103">
    <mergeCell ref="AF45:AI45"/>
    <mergeCell ref="Y45:AB45"/>
    <mergeCell ref="AF46:AI46"/>
    <mergeCell ref="AC46:AE46"/>
    <mergeCell ref="K61:AH61"/>
    <mergeCell ref="B63:I63"/>
    <mergeCell ref="B59:I59"/>
    <mergeCell ref="U59:AB59"/>
    <mergeCell ref="AE59:AH59"/>
    <mergeCell ref="AC51:AE51"/>
    <mergeCell ref="AC52:AE52"/>
    <mergeCell ref="Z52:AB52"/>
    <mergeCell ref="R51:AB51"/>
    <mergeCell ref="AF51:AI51"/>
    <mergeCell ref="W34:AF35"/>
    <mergeCell ref="AG34:AI35"/>
    <mergeCell ref="AC47:AE48"/>
    <mergeCell ref="AF47:AI48"/>
    <mergeCell ref="AC49:AE50"/>
    <mergeCell ref="AF49:AI50"/>
    <mergeCell ref="R46:AB46"/>
    <mergeCell ref="R47:AB47"/>
    <mergeCell ref="R48:AB48"/>
    <mergeCell ref="R49:AB49"/>
    <mergeCell ref="R50:AB50"/>
    <mergeCell ref="T38:V38"/>
    <mergeCell ref="T37:V37"/>
    <mergeCell ref="T36:V36"/>
    <mergeCell ref="T35:V35"/>
    <mergeCell ref="T34:V34"/>
    <mergeCell ref="R39:S39"/>
    <mergeCell ref="R40:S40"/>
    <mergeCell ref="R41:S41"/>
    <mergeCell ref="R42:S42"/>
    <mergeCell ref="T42:V42"/>
    <mergeCell ref="T41:V41"/>
    <mergeCell ref="T40:V40"/>
    <mergeCell ref="T39:V39"/>
    <mergeCell ref="X17:AI17"/>
    <mergeCell ref="X14:AI14"/>
    <mergeCell ref="X16:AI16"/>
    <mergeCell ref="X15:AI15"/>
    <mergeCell ref="AG19:AI19"/>
    <mergeCell ref="AG20:AI20"/>
    <mergeCell ref="AG21:AI21"/>
    <mergeCell ref="AG22:AI22"/>
    <mergeCell ref="W31:AF32"/>
    <mergeCell ref="AG31:AI32"/>
    <mergeCell ref="AG29:AI29"/>
    <mergeCell ref="AG30:AI30"/>
    <mergeCell ref="AG33:AI33"/>
    <mergeCell ref="AF27:AF30"/>
    <mergeCell ref="R29:S29"/>
    <mergeCell ref="R30:S30"/>
    <mergeCell ref="R31:S31"/>
    <mergeCell ref="R32:S32"/>
    <mergeCell ref="R33:S33"/>
    <mergeCell ref="T33:V33"/>
    <mergeCell ref="T31:V31"/>
    <mergeCell ref="T30:V30"/>
    <mergeCell ref="T29:V29"/>
    <mergeCell ref="T28:V28"/>
    <mergeCell ref="T27:V27"/>
    <mergeCell ref="AG27:AI27"/>
    <mergeCell ref="AG28:AI28"/>
    <mergeCell ref="W33:AF33"/>
    <mergeCell ref="T32:V32"/>
    <mergeCell ref="R34:S34"/>
    <mergeCell ref="R35:S35"/>
    <mergeCell ref="R36:S36"/>
    <mergeCell ref="R37:S37"/>
    <mergeCell ref="R38:S38"/>
    <mergeCell ref="R27:S27"/>
    <mergeCell ref="R28:S28"/>
    <mergeCell ref="R19:S19"/>
    <mergeCell ref="R23:S23"/>
    <mergeCell ref="R22:S22"/>
    <mergeCell ref="R21:S21"/>
    <mergeCell ref="R20:S20"/>
    <mergeCell ref="T22:V22"/>
    <mergeCell ref="T21:V21"/>
    <mergeCell ref="T20:V20"/>
    <mergeCell ref="T19:V19"/>
    <mergeCell ref="AF10:AH10"/>
    <mergeCell ref="G3:L3"/>
    <mergeCell ref="V3:AA3"/>
    <mergeCell ref="AF3:AH3"/>
    <mergeCell ref="F5:P5"/>
    <mergeCell ref="V5:AH5"/>
    <mergeCell ref="Y10:AA10"/>
    <mergeCell ref="AF19:AF26"/>
    <mergeCell ref="R24:S24"/>
    <mergeCell ref="R25:S25"/>
    <mergeCell ref="R26:S26"/>
    <mergeCell ref="AG23:AI23"/>
    <mergeCell ref="AG24:AI24"/>
    <mergeCell ref="AG25:AI25"/>
    <mergeCell ref="AG26:AI26"/>
    <mergeCell ref="T26:V26"/>
    <mergeCell ref="T25:V25"/>
    <mergeCell ref="T24:V24"/>
    <mergeCell ref="T23:V23"/>
    <mergeCell ref="X18:AI18"/>
  </mergeCells>
  <conditionalFormatting sqref="AF46:AI46">
    <cfRule type="cellIs" dxfId="1" priority="19" operator="greaterThan">
      <formula>"1.00"</formula>
    </cfRule>
  </conditionalFormatting>
  <conditionalFormatting sqref="AC49:AE50">
    <cfRule type="cellIs" dxfId="0" priority="18" operator="greaterThan">
      <formula>90</formula>
    </cfRule>
    <cfRule type="colorScale" priority="9">
      <colorScale>
        <cfvo type="min" val="0"/>
        <cfvo type="num" val="90"/>
        <color rgb="FFFF7128"/>
        <color rgb="FFFF0000"/>
      </colorScale>
    </cfRule>
    <cfRule type="colorScale" priority="6">
      <colorScale>
        <cfvo type="min" val="0"/>
        <cfvo type="num" val="90"/>
        <color rgb="FFFF7128"/>
        <color rgb="FFFF0000"/>
      </colorScale>
    </cfRule>
    <cfRule type="colorScale" priority="5">
      <colorScale>
        <cfvo type="min" val="0"/>
        <cfvo type="num" val="90"/>
        <color rgb="FFFF7128"/>
        <color rgb="FFFF0000"/>
      </colorScale>
    </cfRule>
  </conditionalFormatting>
  <conditionalFormatting sqref="AC51:AE51">
    <cfRule type="colorScale" priority="8">
      <colorScale>
        <cfvo type="min" val="0"/>
        <cfvo type="num" val="115"/>
        <color rgb="FFFF7128"/>
        <color rgb="FFFF0000"/>
      </colorScale>
    </cfRule>
  </conditionalFormatting>
  <conditionalFormatting sqref="AC52:AE52">
    <cfRule type="colorScale" priority="7">
      <colorScale>
        <cfvo type="num" val="&quot;0.80&quot;"/>
        <cfvo type="max" val="0"/>
        <color rgb="FFFF0000"/>
        <color rgb="FFFFEF9C"/>
      </colorScale>
    </cfRule>
  </conditionalFormatting>
  <conditionalFormatting sqref="AG34:AI35">
    <cfRule type="colorScale" priority="4">
      <colorScale>
        <cfvo type="min" val="0"/>
        <cfvo type="num" val="17"/>
        <color theme="0"/>
        <color rgb="FFFF0000"/>
      </colorScale>
    </cfRule>
  </conditionalFormatting>
  <conditionalFormatting sqref="AC46:AE46">
    <cfRule type="colorScale" priority="3">
      <colorScale>
        <cfvo type="min" val="0"/>
        <cfvo type="num" val="1"/>
        <color theme="0"/>
        <color rgb="FFFF0000"/>
      </colorScale>
    </cfRule>
  </conditionalFormatting>
  <conditionalFormatting sqref="AC47:AE48">
    <cfRule type="colorScale" priority="1">
      <colorScale>
        <cfvo type="min" val="0"/>
        <cfvo type="num" val="&quot;1.29&quot;"/>
        <color theme="0"/>
        <color rgb="FFFF0000"/>
      </colorScale>
    </cfRule>
  </conditionalFormatting>
  <pageMargins left="0.31496062992125984" right="0.31496062992125984" top="0.35433070866141736" bottom="0.35433070866141736" header="0.31496062992125984" footer="0.31496062992125984"/>
  <pageSetup paperSize="9" orientation="portrait" copies="10" r:id="rId1"/>
  <headerFooter>
    <oddFooter>&amp;L&amp;9IF18A/PCB&amp;C&amp;9&amp;F/&amp;A</oddFooter>
  </headerFooter>
  <drawing r:id="rId2"/>
  <legacyDrawing r:id="rId3"/>
  <oleObjects>
    <oleObject progId="CorelDRAW.Graphic.12" shapeId="4097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Identification</vt:lpstr>
      <vt:lpstr>Equipments</vt:lpstr>
      <vt:lpstr>Jib &amp; Spinnaker</vt:lpstr>
      <vt:lpstr>Mainsail Classic &amp; DS</vt:lpstr>
      <vt:lpstr>Identification!Zone_d_impression</vt:lpstr>
      <vt:lpstr>'Jib &amp; Spinnaker'!Zone_d_impression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pc-barraud</dc:creator>
  <cp:lastModifiedBy>Skippy</cp:lastModifiedBy>
  <cp:lastPrinted>2019-04-27T15:20:46Z</cp:lastPrinted>
  <dcterms:created xsi:type="dcterms:W3CDTF">2018-07-14T16:18:40Z</dcterms:created>
  <dcterms:modified xsi:type="dcterms:W3CDTF">2019-06-12T19:16:35Z</dcterms:modified>
</cp:coreProperties>
</file>