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/Dropbox/IF18CA/Submissions/"/>
    </mc:Choice>
  </mc:AlternateContent>
  <xr:revisionPtr revIDLastSave="0" documentId="13_ncr:1_{64771CE1-F7A6-4549-8127-BE52DE19238F}" xr6:coauthVersionLast="34" xr6:coauthVersionMax="34" xr10:uidLastSave="{00000000-0000-0000-0000-000000000000}"/>
  <bookViews>
    <workbookView xWindow="4220" yWindow="480" windowWidth="21840" windowHeight="17540" xr2:uid="{B5559489-C492-7640-B0BD-C7EB959D2FD9}"/>
  </bookViews>
  <sheets>
    <sheet name="DECK SNUFFER" sheetId="1" r:id="rId1"/>
    <sheet name="MEASUREMENT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2" l="1"/>
  <c r="J52" i="2" s="1"/>
  <c r="H51" i="2"/>
  <c r="G52" i="2" s="1"/>
  <c r="H52" i="2" s="1"/>
  <c r="G51" i="2"/>
  <c r="D51" i="2"/>
  <c r="J52" i="1"/>
  <c r="G52" i="1"/>
  <c r="D51" i="1"/>
  <c r="I42" i="2" l="1"/>
  <c r="E40" i="2"/>
  <c r="D42" i="2" s="1"/>
  <c r="D40" i="2"/>
  <c r="I42" i="1"/>
  <c r="H51" i="1" l="1"/>
  <c r="G51" i="1"/>
  <c r="D42" i="1"/>
  <c r="E40" i="1"/>
  <c r="D40" i="1"/>
  <c r="J51" i="1" l="1"/>
  <c r="H52" i="1" l="1"/>
</calcChain>
</file>

<file path=xl/sharedStrings.xml><?xml version="1.0" encoding="utf-8"?>
<sst xmlns="http://schemas.openxmlformats.org/spreadsheetml/2006/main" count="96" uniqueCount="50">
  <si>
    <t>ARG</t>
  </si>
  <si>
    <t>AUS</t>
  </si>
  <si>
    <t>AUT</t>
  </si>
  <si>
    <t>BEL</t>
  </si>
  <si>
    <t>CAN</t>
  </si>
  <si>
    <t>CHI</t>
  </si>
  <si>
    <t>CRO</t>
  </si>
  <si>
    <t>DEN</t>
  </si>
  <si>
    <t>ESP</t>
  </si>
  <si>
    <t>EST</t>
  </si>
  <si>
    <t>FIN</t>
  </si>
  <si>
    <t>FRA</t>
  </si>
  <si>
    <t>GBR</t>
  </si>
  <si>
    <t>GER</t>
  </si>
  <si>
    <t>HUN</t>
  </si>
  <si>
    <t>HKG</t>
  </si>
  <si>
    <t>IRL</t>
  </si>
  <si>
    <t>ITA</t>
  </si>
  <si>
    <t>NED</t>
  </si>
  <si>
    <t>NOR</t>
  </si>
  <si>
    <t>POL</t>
  </si>
  <si>
    <t>does not minimum number requirement for WC membership</t>
  </si>
  <si>
    <t>SUI</t>
  </si>
  <si>
    <t>SWE</t>
  </si>
  <si>
    <t>URU</t>
  </si>
  <si>
    <t>USA</t>
  </si>
  <si>
    <t>MEMBERS</t>
  </si>
  <si>
    <t>TOTAL</t>
  </si>
  <si>
    <t>YES</t>
  </si>
  <si>
    <t>NO</t>
  </si>
  <si>
    <t>QUORUM</t>
  </si>
  <si>
    <t>Y=1/N=0</t>
  </si>
  <si>
    <t>Steve Stroebel</t>
  </si>
  <si>
    <t>Kyle Amadio</t>
  </si>
  <si>
    <t>Ad Noordzij</t>
  </si>
  <si>
    <t>DATE</t>
  </si>
  <si>
    <t>Pierre-Charles Barraud</t>
  </si>
  <si>
    <t>OUTCOME:</t>
  </si>
  <si>
    <t>MEMBER NATIONAL CLASS ASSOCIATIONS</t>
  </si>
  <si>
    <t>EXECUTIVE COMMITTEE MEMBERS</t>
  </si>
  <si>
    <t>VOTING</t>
  </si>
  <si>
    <t># NCAs</t>
  </si>
  <si>
    <t>VOTING RIGHTS</t>
  </si>
  <si>
    <t>MEMBER NCA</t>
  </si>
  <si>
    <t>WORLD COUNCIL DECISION OF 26 JUNE 2018 ON EXCO PROPOSAL TO TEMPORARILY HALT ACCEPTANCE OF THE "DECK SNUFFER"</t>
  </si>
  <si>
    <t>WORLD COUNCIL DECISION OF 26 JUNE 2018 ON EXCO PROPOSAL ON MEASUREMENT PROCEDURE</t>
  </si>
  <si>
    <t>16 member NCAs have voted, exceeding quorum of 9 NCAs. Valid decision.</t>
  </si>
  <si>
    <t>71 votes (91%) in favour, exceeding 2/3rds minimum. 7 votes (9%) against.</t>
  </si>
  <si>
    <t>PROPOSAL ADOPTED</t>
  </si>
  <si>
    <t>67 votes (86%) in favour, exceeding 2/3rds minimum. 11 votes (14%) against.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</si>
</sst>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justify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justify"/>
    </xf>
    <xf numFmtId="0" fontId="1" fillId="0" borderId="1" xfId="0" applyFont="1" applyBorder="1"/>
    <xf numFmtId="15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Border="1" applyAlignment="1">
      <alignment horizont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FE79-A3DA-2441-9797-699BB0C63691}">
  <dimension ref="B1:L52"/>
  <sheetViews>
    <sheetView tabSelected="1" topLeftCell="A13" workbookViewId="0">
      <selection activeCell="D51" sqref="D51:J52"/>
    </sheetView>
  </sheetViews>
  <sheetFormatPr baseColWidth="10" defaultRowHeight="16" x14ac:dyDescent="0.2"/>
  <cols>
    <col min="1" max="1" width="4.6640625" customWidth="1"/>
    <col min="6" max="6" width="10.83203125" style="1"/>
    <col min="7" max="7" width="10.83203125" customWidth="1"/>
    <col min="8" max="11" width="10.83203125" style="1"/>
  </cols>
  <sheetData>
    <row r="1" spans="2:11" x14ac:dyDescent="0.2">
      <c r="B1" t="s">
        <v>44</v>
      </c>
    </row>
    <row r="3" spans="2:11" x14ac:dyDescent="0.2">
      <c r="B3" s="6" t="s">
        <v>37</v>
      </c>
      <c r="C3" t="s">
        <v>48</v>
      </c>
      <c r="D3" s="6"/>
      <c r="J3"/>
      <c r="K3"/>
    </row>
    <row r="4" spans="2:11" x14ac:dyDescent="0.2">
      <c r="J4"/>
      <c r="K4"/>
    </row>
    <row r="5" spans="2:11" x14ac:dyDescent="0.2">
      <c r="B5" t="s">
        <v>46</v>
      </c>
      <c r="J5" s="6"/>
      <c r="K5"/>
    </row>
    <row r="6" spans="2:11" x14ac:dyDescent="0.2">
      <c r="B6" t="s">
        <v>49</v>
      </c>
      <c r="J6"/>
      <c r="K6"/>
    </row>
    <row r="7" spans="2:11" x14ac:dyDescent="0.2">
      <c r="J7"/>
      <c r="K7"/>
    </row>
    <row r="8" spans="2:11" x14ac:dyDescent="0.2">
      <c r="J8"/>
      <c r="K8"/>
    </row>
    <row r="10" spans="2:11" x14ac:dyDescent="0.2">
      <c r="B10" s="6" t="s">
        <v>38</v>
      </c>
    </row>
    <row r="11" spans="2:11" ht="32" x14ac:dyDescent="0.2">
      <c r="C11" s="1">
        <v>2018</v>
      </c>
      <c r="D11" s="15">
        <v>43277</v>
      </c>
      <c r="E11" s="9" t="s">
        <v>43</v>
      </c>
      <c r="F11"/>
      <c r="G11" s="19" t="s">
        <v>40</v>
      </c>
      <c r="H11" s="19"/>
      <c r="I11" s="1" t="s">
        <v>41</v>
      </c>
      <c r="J11" s="1" t="s">
        <v>35</v>
      </c>
      <c r="K11"/>
    </row>
    <row r="12" spans="2:11" ht="32" x14ac:dyDescent="0.2">
      <c r="B12" s="3"/>
      <c r="C12" s="4" t="s">
        <v>26</v>
      </c>
      <c r="D12" s="13" t="s">
        <v>42</v>
      </c>
      <c r="E12" s="4" t="s">
        <v>31</v>
      </c>
      <c r="F12"/>
      <c r="G12" s="4" t="s">
        <v>28</v>
      </c>
      <c r="H12" s="4" t="s">
        <v>29</v>
      </c>
      <c r="I12" s="4"/>
      <c r="J12" s="4"/>
      <c r="K12"/>
    </row>
    <row r="13" spans="2:11" x14ac:dyDescent="0.2">
      <c r="C13" s="1"/>
      <c r="D13" s="1"/>
      <c r="E13" s="1"/>
      <c r="F13"/>
      <c r="G13" s="1"/>
      <c r="K13"/>
    </row>
    <row r="14" spans="2:11" x14ac:dyDescent="0.2">
      <c r="B14" t="s">
        <v>0</v>
      </c>
      <c r="C14" s="1">
        <v>24</v>
      </c>
      <c r="D14" s="1">
        <v>2</v>
      </c>
      <c r="E14" s="1">
        <v>1</v>
      </c>
      <c r="F14"/>
      <c r="G14" s="1">
        <v>2</v>
      </c>
      <c r="I14" s="1">
        <v>1</v>
      </c>
      <c r="J14" s="5">
        <v>43259</v>
      </c>
      <c r="K14"/>
    </row>
    <row r="15" spans="2:11" x14ac:dyDescent="0.2">
      <c r="B15" t="s">
        <v>1</v>
      </c>
      <c r="C15" s="1">
        <v>60</v>
      </c>
      <c r="D15" s="1">
        <v>6</v>
      </c>
      <c r="E15" s="1">
        <v>1</v>
      </c>
      <c r="F15"/>
      <c r="G15" s="1"/>
      <c r="H15" s="1">
        <v>6</v>
      </c>
      <c r="I15" s="1">
        <v>1</v>
      </c>
      <c r="J15" s="5">
        <v>43251</v>
      </c>
      <c r="K15"/>
    </row>
    <row r="16" spans="2:11" x14ac:dyDescent="0.2">
      <c r="B16" t="s">
        <v>2</v>
      </c>
      <c r="C16" s="1">
        <v>21</v>
      </c>
      <c r="D16" s="1">
        <v>2</v>
      </c>
      <c r="E16" s="1">
        <v>1</v>
      </c>
      <c r="F16"/>
      <c r="G16" s="11">
        <v>2</v>
      </c>
      <c r="H16" s="11"/>
      <c r="I16" s="11">
        <v>1</v>
      </c>
      <c r="J16" s="20">
        <v>43277</v>
      </c>
      <c r="K16"/>
    </row>
    <row r="17" spans="2:11" x14ac:dyDescent="0.2">
      <c r="B17" t="s">
        <v>3</v>
      </c>
      <c r="C17" s="1">
        <v>30</v>
      </c>
      <c r="D17" s="1">
        <v>3</v>
      </c>
      <c r="E17" s="1">
        <v>1</v>
      </c>
      <c r="F17"/>
      <c r="G17" s="1"/>
      <c r="J17" s="5"/>
      <c r="K17"/>
    </row>
    <row r="18" spans="2:11" x14ac:dyDescent="0.2">
      <c r="B18" s="3" t="s">
        <v>4</v>
      </c>
      <c r="C18" s="4">
        <v>21</v>
      </c>
      <c r="D18" s="4">
        <v>2</v>
      </c>
      <c r="E18" s="4">
        <v>1</v>
      </c>
      <c r="F18"/>
      <c r="G18" s="4">
        <v>2</v>
      </c>
      <c r="H18" s="4"/>
      <c r="I18" s="4">
        <v>1</v>
      </c>
      <c r="J18" s="8">
        <v>43277</v>
      </c>
      <c r="K18"/>
    </row>
    <row r="19" spans="2:11" x14ac:dyDescent="0.2">
      <c r="B19" t="s">
        <v>5</v>
      </c>
      <c r="C19" s="1">
        <v>0</v>
      </c>
      <c r="D19" s="1">
        <v>0</v>
      </c>
      <c r="E19" s="1">
        <v>0</v>
      </c>
      <c r="F19"/>
      <c r="G19" s="1"/>
      <c r="K19"/>
    </row>
    <row r="20" spans="2:11" x14ac:dyDescent="0.2">
      <c r="B20" t="s">
        <v>6</v>
      </c>
      <c r="C20" s="1">
        <v>15</v>
      </c>
      <c r="D20" s="1">
        <v>1</v>
      </c>
      <c r="E20" s="1">
        <v>1</v>
      </c>
      <c r="F20"/>
      <c r="G20" s="1">
        <v>1</v>
      </c>
      <c r="I20" s="1">
        <v>1</v>
      </c>
      <c r="J20" s="5">
        <v>43249</v>
      </c>
      <c r="K20"/>
    </row>
    <row r="21" spans="2:11" x14ac:dyDescent="0.2">
      <c r="B21" t="s">
        <v>7</v>
      </c>
      <c r="C21" s="1">
        <v>20</v>
      </c>
      <c r="D21" s="1">
        <v>2</v>
      </c>
      <c r="E21" s="1">
        <v>1</v>
      </c>
      <c r="F21"/>
      <c r="G21" s="1">
        <v>2</v>
      </c>
      <c r="I21" s="1">
        <v>1</v>
      </c>
      <c r="J21" s="5">
        <v>43261</v>
      </c>
      <c r="K21"/>
    </row>
    <row r="22" spans="2:11" x14ac:dyDescent="0.2">
      <c r="B22" t="s">
        <v>8</v>
      </c>
      <c r="C22" s="1">
        <v>23</v>
      </c>
      <c r="D22" s="1">
        <v>2</v>
      </c>
      <c r="E22" s="1">
        <v>1</v>
      </c>
      <c r="F22"/>
      <c r="G22" s="1"/>
      <c r="H22" s="1">
        <v>2</v>
      </c>
      <c r="I22" s="1">
        <v>1</v>
      </c>
      <c r="J22" s="5">
        <v>43276</v>
      </c>
      <c r="K22"/>
    </row>
    <row r="23" spans="2:11" x14ac:dyDescent="0.2">
      <c r="B23" s="3" t="s">
        <v>9</v>
      </c>
      <c r="C23" s="4">
        <v>12</v>
      </c>
      <c r="D23" s="4">
        <v>1</v>
      </c>
      <c r="E23" s="4">
        <v>1</v>
      </c>
      <c r="F23"/>
      <c r="G23" s="4"/>
      <c r="H23" s="4"/>
      <c r="I23" s="4"/>
      <c r="J23" s="4"/>
      <c r="K23"/>
    </row>
    <row r="24" spans="2:11" x14ac:dyDescent="0.2">
      <c r="B24" t="s">
        <v>10</v>
      </c>
      <c r="C24" s="1">
        <v>42</v>
      </c>
      <c r="D24" s="1">
        <v>4</v>
      </c>
      <c r="E24" s="1">
        <v>1</v>
      </c>
      <c r="F24"/>
      <c r="G24" s="1">
        <v>4</v>
      </c>
      <c r="I24" s="1">
        <v>1</v>
      </c>
      <c r="J24" s="5">
        <v>43271</v>
      </c>
      <c r="K24"/>
    </row>
    <row r="25" spans="2:11" x14ac:dyDescent="0.2">
      <c r="B25" t="s">
        <v>11</v>
      </c>
      <c r="C25" s="1">
        <v>50</v>
      </c>
      <c r="D25" s="1">
        <v>5</v>
      </c>
      <c r="E25" s="1">
        <v>1</v>
      </c>
      <c r="F25"/>
      <c r="G25" s="1"/>
      <c r="J25" s="5"/>
      <c r="K25"/>
    </row>
    <row r="26" spans="2:11" x14ac:dyDescent="0.2">
      <c r="B26" t="s">
        <v>12</v>
      </c>
      <c r="C26" s="1">
        <v>34</v>
      </c>
      <c r="D26" s="1">
        <v>3</v>
      </c>
      <c r="E26" s="1">
        <v>1</v>
      </c>
      <c r="F26"/>
      <c r="G26" s="1"/>
      <c r="H26" s="1">
        <v>3</v>
      </c>
      <c r="I26" s="1">
        <v>1</v>
      </c>
      <c r="J26" s="5">
        <v>43277</v>
      </c>
      <c r="K26"/>
    </row>
    <row r="27" spans="2:11" x14ac:dyDescent="0.2">
      <c r="B27" t="s">
        <v>13</v>
      </c>
      <c r="C27" s="1">
        <v>235</v>
      </c>
      <c r="D27" s="1">
        <v>23</v>
      </c>
      <c r="E27" s="1">
        <v>1</v>
      </c>
      <c r="F27"/>
      <c r="G27" s="1">
        <v>23</v>
      </c>
      <c r="I27" s="1">
        <v>1</v>
      </c>
      <c r="J27" s="5">
        <v>43277</v>
      </c>
      <c r="K27"/>
    </row>
    <row r="28" spans="2:11" x14ac:dyDescent="0.2">
      <c r="B28" s="3" t="s">
        <v>14</v>
      </c>
      <c r="C28" s="4">
        <v>20</v>
      </c>
      <c r="D28" s="4">
        <v>2</v>
      </c>
      <c r="E28" s="4">
        <v>1</v>
      </c>
      <c r="F28"/>
      <c r="G28" s="4"/>
      <c r="H28" s="4"/>
      <c r="I28" s="4"/>
      <c r="J28" s="8"/>
      <c r="K28"/>
    </row>
    <row r="29" spans="2:11" x14ac:dyDescent="0.2">
      <c r="B29" t="s">
        <v>15</v>
      </c>
      <c r="C29" s="1">
        <v>5</v>
      </c>
      <c r="D29" s="1">
        <v>1</v>
      </c>
      <c r="E29" s="1">
        <v>1</v>
      </c>
      <c r="F29"/>
      <c r="G29" s="1"/>
      <c r="K29"/>
    </row>
    <row r="30" spans="2:11" x14ac:dyDescent="0.2">
      <c r="B30" t="s">
        <v>16</v>
      </c>
      <c r="C30" s="1">
        <v>10</v>
      </c>
      <c r="D30" s="1">
        <v>1</v>
      </c>
      <c r="E30" s="1">
        <v>1</v>
      </c>
      <c r="F30"/>
      <c r="G30" s="1">
        <v>1</v>
      </c>
      <c r="I30" s="1">
        <v>1</v>
      </c>
      <c r="J30" s="5">
        <v>43251</v>
      </c>
      <c r="K30"/>
    </row>
    <row r="31" spans="2:11" x14ac:dyDescent="0.2">
      <c r="B31" t="s">
        <v>17</v>
      </c>
      <c r="C31" s="1">
        <v>78</v>
      </c>
      <c r="D31" s="1">
        <v>7</v>
      </c>
      <c r="E31" s="1">
        <v>1</v>
      </c>
      <c r="F31"/>
      <c r="G31" s="1">
        <v>7</v>
      </c>
      <c r="I31" s="1">
        <v>1</v>
      </c>
      <c r="J31" s="5">
        <v>43255</v>
      </c>
      <c r="K31"/>
    </row>
    <row r="32" spans="2:11" x14ac:dyDescent="0.2">
      <c r="B32" t="s">
        <v>18</v>
      </c>
      <c r="C32" s="1">
        <v>45</v>
      </c>
      <c r="D32" s="1">
        <v>4</v>
      </c>
      <c r="E32" s="1">
        <v>1</v>
      </c>
      <c r="F32"/>
      <c r="G32" s="1">
        <v>4</v>
      </c>
      <c r="I32" s="1">
        <v>1</v>
      </c>
      <c r="J32" s="5">
        <v>43261</v>
      </c>
      <c r="K32"/>
    </row>
    <row r="33" spans="2:12" x14ac:dyDescent="0.2">
      <c r="B33" s="3" t="s">
        <v>19</v>
      </c>
      <c r="C33" s="4">
        <v>6</v>
      </c>
      <c r="D33" s="4">
        <v>1</v>
      </c>
      <c r="E33" s="4">
        <v>1</v>
      </c>
      <c r="F33"/>
      <c r="G33" s="4">
        <v>1</v>
      </c>
      <c r="H33" s="4"/>
      <c r="I33" s="4">
        <v>1</v>
      </c>
      <c r="J33" s="5">
        <v>43251</v>
      </c>
      <c r="K33"/>
    </row>
    <row r="34" spans="2:12" x14ac:dyDescent="0.2">
      <c r="B34" t="s">
        <v>20</v>
      </c>
      <c r="C34" s="1">
        <v>2</v>
      </c>
      <c r="D34" s="1">
        <v>0</v>
      </c>
      <c r="E34" s="1">
        <v>0</v>
      </c>
      <c r="F34"/>
      <c r="G34" s="1"/>
      <c r="K34"/>
      <c r="L34" t="s">
        <v>21</v>
      </c>
    </row>
    <row r="35" spans="2:12" x14ac:dyDescent="0.2">
      <c r="B35" t="s">
        <v>22</v>
      </c>
      <c r="C35" s="1">
        <v>6</v>
      </c>
      <c r="D35" s="1">
        <v>1</v>
      </c>
      <c r="E35" s="1">
        <v>1</v>
      </c>
      <c r="F35"/>
      <c r="G35" s="1"/>
      <c r="J35" s="5"/>
      <c r="K35"/>
    </row>
    <row r="36" spans="2:12" x14ac:dyDescent="0.2">
      <c r="B36" t="s">
        <v>23</v>
      </c>
      <c r="C36" s="1">
        <v>50</v>
      </c>
      <c r="D36" s="1">
        <v>5</v>
      </c>
      <c r="E36" s="1">
        <v>1</v>
      </c>
      <c r="F36"/>
      <c r="G36" s="1">
        <v>5</v>
      </c>
      <c r="I36" s="1">
        <v>1</v>
      </c>
      <c r="J36" s="5">
        <v>43249</v>
      </c>
      <c r="K36"/>
    </row>
    <row r="37" spans="2:12" x14ac:dyDescent="0.2">
      <c r="B37" s="10" t="s">
        <v>24</v>
      </c>
      <c r="C37" s="11">
        <v>0</v>
      </c>
      <c r="D37" s="11">
        <v>0</v>
      </c>
      <c r="E37" s="11">
        <v>0</v>
      </c>
      <c r="F37"/>
      <c r="G37" s="1"/>
      <c r="K37"/>
    </row>
    <row r="38" spans="2:12" x14ac:dyDescent="0.2">
      <c r="B38" s="3" t="s">
        <v>25</v>
      </c>
      <c r="C38" s="4">
        <v>94</v>
      </c>
      <c r="D38" s="12">
        <v>9</v>
      </c>
      <c r="E38" s="12">
        <v>1</v>
      </c>
      <c r="F38"/>
      <c r="G38" s="4">
        <v>9</v>
      </c>
      <c r="H38" s="4"/>
      <c r="I38" s="4">
        <v>1</v>
      </c>
      <c r="J38" s="8">
        <v>43277</v>
      </c>
      <c r="K38"/>
    </row>
    <row r="39" spans="2:12" x14ac:dyDescent="0.2">
      <c r="C39" s="1"/>
      <c r="E39" s="1"/>
      <c r="F39"/>
      <c r="G39" s="1"/>
      <c r="K39"/>
    </row>
    <row r="40" spans="2:12" x14ac:dyDescent="0.2">
      <c r="B40" t="s">
        <v>27</v>
      </c>
      <c r="D40" s="2">
        <f>SUM(D14:D38)</f>
        <v>87</v>
      </c>
      <c r="E40" s="2">
        <f>SUM(E14:E38)</f>
        <v>22</v>
      </c>
      <c r="F40"/>
      <c r="G40" s="1"/>
      <c r="K40"/>
    </row>
    <row r="41" spans="2:12" x14ac:dyDescent="0.2">
      <c r="E41" s="1"/>
      <c r="F41"/>
      <c r="G41" s="1"/>
      <c r="K41"/>
    </row>
    <row r="42" spans="2:12" x14ac:dyDescent="0.2">
      <c r="B42" t="s">
        <v>30</v>
      </c>
      <c r="C42" s="17">
        <v>0.4</v>
      </c>
      <c r="D42" s="7">
        <f>+E40*C42</f>
        <v>8.8000000000000007</v>
      </c>
      <c r="E42" s="1">
        <v>9</v>
      </c>
      <c r="F42"/>
      <c r="G42" s="2"/>
      <c r="I42" s="2">
        <f>SUM(I14:I38)</f>
        <v>16</v>
      </c>
      <c r="K42"/>
    </row>
    <row r="43" spans="2:12" x14ac:dyDescent="0.2">
      <c r="E43" s="1"/>
      <c r="F43"/>
      <c r="G43" s="1"/>
      <c r="K43"/>
    </row>
    <row r="44" spans="2:12" x14ac:dyDescent="0.2">
      <c r="B44" s="6" t="s">
        <v>39</v>
      </c>
      <c r="E44" s="1"/>
      <c r="F44"/>
      <c r="G44" s="1"/>
      <c r="K44"/>
    </row>
    <row r="45" spans="2:12" x14ac:dyDescent="0.2">
      <c r="B45" s="14"/>
      <c r="C45" s="3"/>
      <c r="D45" s="3"/>
      <c r="E45" s="4"/>
      <c r="F45"/>
      <c r="G45" s="4"/>
      <c r="H45" s="4"/>
      <c r="I45" s="4"/>
      <c r="J45" s="4"/>
      <c r="K45"/>
    </row>
    <row r="46" spans="2:12" x14ac:dyDescent="0.2">
      <c r="B46" t="s">
        <v>32</v>
      </c>
      <c r="D46" s="1">
        <v>1</v>
      </c>
      <c r="E46" s="1"/>
      <c r="F46"/>
      <c r="G46" s="1">
        <v>1</v>
      </c>
      <c r="J46" s="5">
        <v>43276</v>
      </c>
      <c r="K46"/>
    </row>
    <row r="47" spans="2:12" x14ac:dyDescent="0.2">
      <c r="B47" t="s">
        <v>33</v>
      </c>
      <c r="D47" s="1">
        <v>1</v>
      </c>
      <c r="E47" s="1"/>
      <c r="F47"/>
      <c r="G47" s="1">
        <v>1</v>
      </c>
      <c r="J47" s="5">
        <v>43277</v>
      </c>
      <c r="K47"/>
    </row>
    <row r="48" spans="2:12" x14ac:dyDescent="0.2">
      <c r="B48" t="s">
        <v>34</v>
      </c>
      <c r="D48" s="1">
        <v>1</v>
      </c>
      <c r="E48" s="1"/>
      <c r="F48"/>
      <c r="G48" s="1">
        <v>1</v>
      </c>
      <c r="J48" s="5">
        <v>43277</v>
      </c>
      <c r="K48"/>
    </row>
    <row r="49" spans="2:11" x14ac:dyDescent="0.2">
      <c r="B49" s="3" t="s">
        <v>36</v>
      </c>
      <c r="C49" s="3"/>
      <c r="D49" s="4">
        <v>1</v>
      </c>
      <c r="E49" s="4"/>
      <c r="F49"/>
      <c r="G49" s="4">
        <v>1</v>
      </c>
      <c r="H49" s="4"/>
      <c r="I49" s="4"/>
      <c r="J49" s="8">
        <v>43277</v>
      </c>
      <c r="K49"/>
    </row>
    <row r="50" spans="2:11" x14ac:dyDescent="0.2">
      <c r="E50" s="1"/>
      <c r="F50"/>
      <c r="G50" s="1"/>
      <c r="K50"/>
    </row>
    <row r="51" spans="2:11" x14ac:dyDescent="0.2">
      <c r="D51" s="18">
        <f>+D40+D46+D47+D48+D49</f>
        <v>91</v>
      </c>
      <c r="F51"/>
      <c r="G51" s="2">
        <f>SUM(G14:G49)</f>
        <v>67</v>
      </c>
      <c r="H51" s="2">
        <f>SUM(H14:H49)</f>
        <v>11</v>
      </c>
      <c r="J51" s="7">
        <f>+G51+H51</f>
        <v>78</v>
      </c>
      <c r="K51"/>
    </row>
    <row r="52" spans="2:11" x14ac:dyDescent="0.2">
      <c r="F52"/>
      <c r="G52" s="16">
        <f>+G51/(G51+H51)</f>
        <v>0.85897435897435892</v>
      </c>
      <c r="H52" s="17">
        <f>1-G52</f>
        <v>0.14102564102564108</v>
      </c>
      <c r="J52" s="16">
        <f>+J51/D51</f>
        <v>0.8571428571428571</v>
      </c>
      <c r="K52"/>
    </row>
  </sheetData>
  <mergeCells count="1"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83ED5-69BE-2242-BBCC-732E42934D40}">
  <dimension ref="B1:L52"/>
  <sheetViews>
    <sheetView topLeftCell="A13" workbookViewId="0">
      <selection activeCell="D51" sqref="D51:J52"/>
    </sheetView>
  </sheetViews>
  <sheetFormatPr baseColWidth="10" defaultRowHeight="16" x14ac:dyDescent="0.2"/>
  <cols>
    <col min="1" max="1" width="4.6640625" customWidth="1"/>
    <col min="6" max="6" width="10.83203125" style="7"/>
    <col min="7" max="7" width="10.83203125" customWidth="1"/>
    <col min="8" max="11" width="10.83203125" style="7"/>
  </cols>
  <sheetData>
    <row r="1" spans="2:11" x14ac:dyDescent="0.2">
      <c r="B1" t="s">
        <v>45</v>
      </c>
    </row>
    <row r="3" spans="2:11" x14ac:dyDescent="0.2">
      <c r="B3" s="6" t="s">
        <v>37</v>
      </c>
      <c r="C3" t="s">
        <v>48</v>
      </c>
      <c r="D3" s="6"/>
    </row>
    <row r="5" spans="2:11" x14ac:dyDescent="0.2">
      <c r="B5" t="s">
        <v>46</v>
      </c>
    </row>
    <row r="6" spans="2:11" x14ac:dyDescent="0.2">
      <c r="B6" t="s">
        <v>47</v>
      </c>
    </row>
    <row r="10" spans="2:11" x14ac:dyDescent="0.2">
      <c r="B10" s="6" t="s">
        <v>38</v>
      </c>
    </row>
    <row r="11" spans="2:11" ht="32" x14ac:dyDescent="0.2">
      <c r="C11" s="7">
        <v>2018</v>
      </c>
      <c r="D11" s="15">
        <v>43277</v>
      </c>
      <c r="E11" s="9" t="s">
        <v>43</v>
      </c>
      <c r="F11"/>
      <c r="G11" s="19" t="s">
        <v>40</v>
      </c>
      <c r="H11" s="19"/>
      <c r="I11" s="7" t="s">
        <v>41</v>
      </c>
      <c r="J11" s="7" t="s">
        <v>35</v>
      </c>
      <c r="K11"/>
    </row>
    <row r="12" spans="2:11" ht="32" x14ac:dyDescent="0.2">
      <c r="B12" s="3"/>
      <c r="C12" s="4" t="s">
        <v>26</v>
      </c>
      <c r="D12" s="13" t="s">
        <v>42</v>
      </c>
      <c r="E12" s="4" t="s">
        <v>31</v>
      </c>
      <c r="F12"/>
      <c r="G12" s="4" t="s">
        <v>28</v>
      </c>
      <c r="H12" s="4" t="s">
        <v>29</v>
      </c>
      <c r="I12" s="4"/>
      <c r="J12" s="4"/>
      <c r="K12"/>
    </row>
    <row r="13" spans="2:11" x14ac:dyDescent="0.2">
      <c r="C13" s="7"/>
      <c r="D13" s="7"/>
      <c r="E13" s="7"/>
      <c r="F13"/>
      <c r="G13" s="7"/>
      <c r="K13"/>
    </row>
    <row r="14" spans="2:11" x14ac:dyDescent="0.2">
      <c r="B14" t="s">
        <v>0</v>
      </c>
      <c r="C14" s="7">
        <v>24</v>
      </c>
      <c r="D14" s="7">
        <v>2</v>
      </c>
      <c r="E14" s="7">
        <v>1</v>
      </c>
      <c r="F14"/>
      <c r="G14" s="7">
        <v>2</v>
      </c>
      <c r="I14" s="7">
        <v>1</v>
      </c>
      <c r="J14" s="5">
        <v>43259</v>
      </c>
      <c r="K14"/>
    </row>
    <row r="15" spans="2:11" x14ac:dyDescent="0.2">
      <c r="B15" t="s">
        <v>1</v>
      </c>
      <c r="C15" s="7">
        <v>60</v>
      </c>
      <c r="D15" s="7">
        <v>6</v>
      </c>
      <c r="E15" s="7">
        <v>1</v>
      </c>
      <c r="F15"/>
      <c r="G15" s="7">
        <v>6</v>
      </c>
      <c r="I15" s="7">
        <v>1</v>
      </c>
      <c r="J15" s="5">
        <v>43251</v>
      </c>
      <c r="K15"/>
    </row>
    <row r="16" spans="2:11" x14ac:dyDescent="0.2">
      <c r="B16" t="s">
        <v>2</v>
      </c>
      <c r="C16" s="7">
        <v>21</v>
      </c>
      <c r="D16" s="7">
        <v>2</v>
      </c>
      <c r="E16" s="7">
        <v>1</v>
      </c>
      <c r="F16"/>
      <c r="G16" s="11">
        <v>2</v>
      </c>
      <c r="H16" s="11"/>
      <c r="I16" s="11">
        <v>1</v>
      </c>
      <c r="J16" s="20">
        <v>43277</v>
      </c>
      <c r="K16"/>
    </row>
    <row r="17" spans="2:11" x14ac:dyDescent="0.2">
      <c r="B17" t="s">
        <v>3</v>
      </c>
      <c r="C17" s="7">
        <v>30</v>
      </c>
      <c r="D17" s="7">
        <v>3</v>
      </c>
      <c r="E17" s="7">
        <v>1</v>
      </c>
      <c r="F17"/>
      <c r="G17" s="7"/>
      <c r="J17" s="5"/>
      <c r="K17"/>
    </row>
    <row r="18" spans="2:11" x14ac:dyDescent="0.2">
      <c r="B18" s="3" t="s">
        <v>4</v>
      </c>
      <c r="C18" s="4">
        <v>21</v>
      </c>
      <c r="D18" s="4">
        <v>2</v>
      </c>
      <c r="E18" s="4">
        <v>1</v>
      </c>
      <c r="F18"/>
      <c r="G18" s="4">
        <v>2</v>
      </c>
      <c r="H18" s="4"/>
      <c r="I18" s="4">
        <v>1</v>
      </c>
      <c r="J18" s="8">
        <v>43277</v>
      </c>
      <c r="K18"/>
    </row>
    <row r="19" spans="2:11" x14ac:dyDescent="0.2">
      <c r="B19" t="s">
        <v>5</v>
      </c>
      <c r="C19" s="7">
        <v>0</v>
      </c>
      <c r="D19" s="7">
        <v>0</v>
      </c>
      <c r="E19" s="7">
        <v>0</v>
      </c>
      <c r="F19"/>
      <c r="G19" s="7"/>
      <c r="K19"/>
    </row>
    <row r="20" spans="2:11" x14ac:dyDescent="0.2">
      <c r="B20" t="s">
        <v>6</v>
      </c>
      <c r="C20" s="7">
        <v>15</v>
      </c>
      <c r="D20" s="7">
        <v>1</v>
      </c>
      <c r="E20" s="7">
        <v>1</v>
      </c>
      <c r="F20"/>
      <c r="G20" s="7">
        <v>1</v>
      </c>
      <c r="I20" s="7">
        <v>1</v>
      </c>
      <c r="J20" s="5">
        <v>43249</v>
      </c>
      <c r="K20"/>
    </row>
    <row r="21" spans="2:11" x14ac:dyDescent="0.2">
      <c r="B21" t="s">
        <v>7</v>
      </c>
      <c r="C21" s="7">
        <v>20</v>
      </c>
      <c r="D21" s="7">
        <v>2</v>
      </c>
      <c r="E21" s="7">
        <v>1</v>
      </c>
      <c r="F21"/>
      <c r="G21" s="7">
        <v>2</v>
      </c>
      <c r="I21" s="7">
        <v>1</v>
      </c>
      <c r="J21" s="5">
        <v>43261</v>
      </c>
      <c r="K21"/>
    </row>
    <row r="22" spans="2:11" x14ac:dyDescent="0.2">
      <c r="B22" t="s">
        <v>8</v>
      </c>
      <c r="C22" s="7">
        <v>23</v>
      </c>
      <c r="D22" s="7">
        <v>2</v>
      </c>
      <c r="E22" s="7">
        <v>1</v>
      </c>
      <c r="F22"/>
      <c r="G22" s="7">
        <v>2</v>
      </c>
      <c r="I22" s="7">
        <v>1</v>
      </c>
      <c r="J22" s="5">
        <v>43276</v>
      </c>
      <c r="K22"/>
    </row>
    <row r="23" spans="2:11" x14ac:dyDescent="0.2">
      <c r="B23" s="3" t="s">
        <v>9</v>
      </c>
      <c r="C23" s="4">
        <v>12</v>
      </c>
      <c r="D23" s="4">
        <v>1</v>
      </c>
      <c r="E23" s="4">
        <v>1</v>
      </c>
      <c r="F23"/>
      <c r="G23" s="4"/>
      <c r="H23" s="4"/>
      <c r="I23" s="4"/>
      <c r="J23" s="4"/>
      <c r="K23"/>
    </row>
    <row r="24" spans="2:11" x14ac:dyDescent="0.2">
      <c r="B24" t="s">
        <v>10</v>
      </c>
      <c r="C24" s="7">
        <v>42</v>
      </c>
      <c r="D24" s="7">
        <v>4</v>
      </c>
      <c r="E24" s="7">
        <v>1</v>
      </c>
      <c r="F24"/>
      <c r="G24" s="7">
        <v>4</v>
      </c>
      <c r="I24" s="7">
        <v>1</v>
      </c>
      <c r="J24" s="5">
        <v>43271</v>
      </c>
      <c r="K24"/>
    </row>
    <row r="25" spans="2:11" x14ac:dyDescent="0.2">
      <c r="B25" t="s">
        <v>11</v>
      </c>
      <c r="C25" s="7">
        <v>50</v>
      </c>
      <c r="D25" s="7">
        <v>5</v>
      </c>
      <c r="E25" s="7">
        <v>1</v>
      </c>
      <c r="F25"/>
      <c r="G25" s="7"/>
      <c r="J25" s="5"/>
      <c r="K25"/>
    </row>
    <row r="26" spans="2:11" x14ac:dyDescent="0.2">
      <c r="B26" t="s">
        <v>12</v>
      </c>
      <c r="C26" s="7">
        <v>34</v>
      </c>
      <c r="D26" s="7">
        <v>3</v>
      </c>
      <c r="E26" s="7">
        <v>1</v>
      </c>
      <c r="F26"/>
      <c r="G26" s="7">
        <v>3</v>
      </c>
      <c r="I26" s="7">
        <v>1</v>
      </c>
      <c r="J26" s="5">
        <v>43277</v>
      </c>
      <c r="K26"/>
    </row>
    <row r="27" spans="2:11" x14ac:dyDescent="0.2">
      <c r="B27" t="s">
        <v>13</v>
      </c>
      <c r="C27" s="7">
        <v>235</v>
      </c>
      <c r="D27" s="7">
        <v>23</v>
      </c>
      <c r="E27" s="7">
        <v>1</v>
      </c>
      <c r="F27"/>
      <c r="G27" s="7">
        <v>23</v>
      </c>
      <c r="I27" s="7">
        <v>1</v>
      </c>
      <c r="J27" s="5">
        <v>43277</v>
      </c>
      <c r="K27"/>
    </row>
    <row r="28" spans="2:11" x14ac:dyDescent="0.2">
      <c r="B28" s="3" t="s">
        <v>14</v>
      </c>
      <c r="C28" s="4">
        <v>20</v>
      </c>
      <c r="D28" s="4">
        <v>2</v>
      </c>
      <c r="E28" s="4">
        <v>1</v>
      </c>
      <c r="F28"/>
      <c r="G28" s="4"/>
      <c r="H28" s="4"/>
      <c r="I28" s="4"/>
      <c r="J28" s="8"/>
      <c r="K28"/>
    </row>
    <row r="29" spans="2:11" x14ac:dyDescent="0.2">
      <c r="B29" t="s">
        <v>15</v>
      </c>
      <c r="C29" s="7">
        <v>5</v>
      </c>
      <c r="D29" s="7">
        <v>1</v>
      </c>
      <c r="E29" s="7">
        <v>1</v>
      </c>
      <c r="F29"/>
      <c r="G29" s="7"/>
      <c r="K29"/>
    </row>
    <row r="30" spans="2:11" x14ac:dyDescent="0.2">
      <c r="B30" t="s">
        <v>16</v>
      </c>
      <c r="C30" s="7">
        <v>10</v>
      </c>
      <c r="D30" s="7">
        <v>1</v>
      </c>
      <c r="E30" s="7">
        <v>1</v>
      </c>
      <c r="F30"/>
      <c r="G30" s="7">
        <v>1</v>
      </c>
      <c r="I30" s="7">
        <v>1</v>
      </c>
      <c r="J30" s="5">
        <v>43251</v>
      </c>
      <c r="K30"/>
    </row>
    <row r="31" spans="2:11" x14ac:dyDescent="0.2">
      <c r="B31" t="s">
        <v>17</v>
      </c>
      <c r="C31" s="7">
        <v>78</v>
      </c>
      <c r="D31" s="7">
        <v>7</v>
      </c>
      <c r="E31" s="7">
        <v>1</v>
      </c>
      <c r="F31"/>
      <c r="G31" s="7"/>
      <c r="H31" s="7">
        <v>7</v>
      </c>
      <c r="I31" s="7">
        <v>1</v>
      </c>
      <c r="J31" s="5">
        <v>43255</v>
      </c>
      <c r="K31"/>
    </row>
    <row r="32" spans="2:11" x14ac:dyDescent="0.2">
      <c r="B32" t="s">
        <v>18</v>
      </c>
      <c r="C32" s="7">
        <v>45</v>
      </c>
      <c r="D32" s="7">
        <v>4</v>
      </c>
      <c r="E32" s="7">
        <v>1</v>
      </c>
      <c r="F32"/>
      <c r="G32" s="7">
        <v>4</v>
      </c>
      <c r="I32" s="7">
        <v>1</v>
      </c>
      <c r="J32" s="5">
        <v>43261</v>
      </c>
      <c r="K32"/>
    </row>
    <row r="33" spans="2:12" x14ac:dyDescent="0.2">
      <c r="B33" s="3" t="s">
        <v>19</v>
      </c>
      <c r="C33" s="4">
        <v>6</v>
      </c>
      <c r="D33" s="4">
        <v>1</v>
      </c>
      <c r="E33" s="4">
        <v>1</v>
      </c>
      <c r="F33"/>
      <c r="G33" s="4">
        <v>1</v>
      </c>
      <c r="H33" s="4"/>
      <c r="I33" s="4">
        <v>1</v>
      </c>
      <c r="J33" s="5">
        <v>43251</v>
      </c>
      <c r="K33"/>
    </row>
    <row r="34" spans="2:12" x14ac:dyDescent="0.2">
      <c r="B34" t="s">
        <v>20</v>
      </c>
      <c r="C34" s="7">
        <v>2</v>
      </c>
      <c r="D34" s="7">
        <v>0</v>
      </c>
      <c r="E34" s="7">
        <v>0</v>
      </c>
      <c r="F34"/>
      <c r="G34" s="7"/>
      <c r="K34"/>
      <c r="L34" t="s">
        <v>21</v>
      </c>
    </row>
    <row r="35" spans="2:12" x14ac:dyDescent="0.2">
      <c r="B35" t="s">
        <v>22</v>
      </c>
      <c r="C35" s="7">
        <v>6</v>
      </c>
      <c r="D35" s="7">
        <v>1</v>
      </c>
      <c r="E35" s="7">
        <v>1</v>
      </c>
      <c r="F35"/>
      <c r="G35" s="7"/>
      <c r="J35" s="5"/>
      <c r="K35"/>
    </row>
    <row r="36" spans="2:12" x14ac:dyDescent="0.2">
      <c r="B36" t="s">
        <v>23</v>
      </c>
      <c r="C36" s="7">
        <v>50</v>
      </c>
      <c r="D36" s="7">
        <v>5</v>
      </c>
      <c r="E36" s="7">
        <v>1</v>
      </c>
      <c r="F36"/>
      <c r="G36" s="7">
        <v>5</v>
      </c>
      <c r="I36" s="7">
        <v>1</v>
      </c>
      <c r="J36" s="5">
        <v>43249</v>
      </c>
      <c r="K36"/>
    </row>
    <row r="37" spans="2:12" x14ac:dyDescent="0.2">
      <c r="B37" s="10" t="s">
        <v>24</v>
      </c>
      <c r="C37" s="11">
        <v>0</v>
      </c>
      <c r="D37" s="11">
        <v>0</v>
      </c>
      <c r="E37" s="11">
        <v>0</v>
      </c>
      <c r="F37"/>
      <c r="G37" s="7"/>
      <c r="K37"/>
    </row>
    <row r="38" spans="2:12" x14ac:dyDescent="0.2">
      <c r="B38" s="3" t="s">
        <v>25</v>
      </c>
      <c r="C38" s="4">
        <v>94</v>
      </c>
      <c r="D38" s="12">
        <v>9</v>
      </c>
      <c r="E38" s="12">
        <v>1</v>
      </c>
      <c r="F38"/>
      <c r="G38" s="4">
        <v>9</v>
      </c>
      <c r="H38" s="4"/>
      <c r="I38" s="4">
        <v>1</v>
      </c>
      <c r="J38" s="8">
        <v>43277</v>
      </c>
      <c r="K38"/>
    </row>
    <row r="39" spans="2:12" x14ac:dyDescent="0.2">
      <c r="C39" s="7"/>
      <c r="E39" s="7"/>
      <c r="F39"/>
      <c r="G39" s="7"/>
      <c r="K39"/>
    </row>
    <row r="40" spans="2:12" x14ac:dyDescent="0.2">
      <c r="B40" t="s">
        <v>27</v>
      </c>
      <c r="D40" s="2">
        <f>SUM(D14:D38)</f>
        <v>87</v>
      </c>
      <c r="E40" s="2">
        <f>SUM(E14:E38)</f>
        <v>22</v>
      </c>
      <c r="F40"/>
      <c r="G40" s="7"/>
      <c r="K40"/>
    </row>
    <row r="41" spans="2:12" x14ac:dyDescent="0.2">
      <c r="E41" s="7"/>
      <c r="F41"/>
      <c r="G41" s="7"/>
      <c r="K41"/>
    </row>
    <row r="42" spans="2:12" x14ac:dyDescent="0.2">
      <c r="B42" t="s">
        <v>30</v>
      </c>
      <c r="C42" s="17">
        <v>0.4</v>
      </c>
      <c r="D42" s="7">
        <f>+E40*C42</f>
        <v>8.8000000000000007</v>
      </c>
      <c r="E42" s="7">
        <v>9</v>
      </c>
      <c r="F42"/>
      <c r="G42" s="7"/>
      <c r="I42" s="2">
        <f>SUM(I14:I38)</f>
        <v>16</v>
      </c>
      <c r="K42"/>
    </row>
    <row r="43" spans="2:12" x14ac:dyDescent="0.2">
      <c r="E43" s="7"/>
      <c r="F43"/>
      <c r="G43" s="7"/>
      <c r="K43"/>
    </row>
    <row r="44" spans="2:12" x14ac:dyDescent="0.2">
      <c r="B44" s="6" t="s">
        <v>39</v>
      </c>
      <c r="E44" s="7"/>
      <c r="F44"/>
      <c r="G44" s="7"/>
      <c r="K44"/>
    </row>
    <row r="45" spans="2:12" x14ac:dyDescent="0.2">
      <c r="B45" s="14"/>
      <c r="C45" s="3"/>
      <c r="D45" s="3"/>
      <c r="E45" s="4"/>
      <c r="F45"/>
      <c r="G45" s="4"/>
      <c r="H45" s="4"/>
      <c r="I45" s="4"/>
      <c r="J45" s="4"/>
      <c r="K45"/>
    </row>
    <row r="46" spans="2:12" x14ac:dyDescent="0.2">
      <c r="B46" t="s">
        <v>32</v>
      </c>
      <c r="D46" s="7">
        <v>1</v>
      </c>
      <c r="E46" s="7"/>
      <c r="F46"/>
      <c r="G46" s="7">
        <v>1</v>
      </c>
      <c r="J46" s="5">
        <v>43276</v>
      </c>
      <c r="K46"/>
    </row>
    <row r="47" spans="2:12" x14ac:dyDescent="0.2">
      <c r="B47" t="s">
        <v>33</v>
      </c>
      <c r="D47" s="7">
        <v>1</v>
      </c>
      <c r="E47" s="7"/>
      <c r="F47"/>
      <c r="G47" s="7">
        <v>1</v>
      </c>
      <c r="J47" s="5">
        <v>43277</v>
      </c>
      <c r="K47"/>
    </row>
    <row r="48" spans="2:12" x14ac:dyDescent="0.2">
      <c r="B48" t="s">
        <v>34</v>
      </c>
      <c r="D48" s="7">
        <v>1</v>
      </c>
      <c r="E48" s="7"/>
      <c r="F48"/>
      <c r="G48" s="7">
        <v>1</v>
      </c>
      <c r="J48" s="5">
        <v>43277</v>
      </c>
      <c r="K48"/>
    </row>
    <row r="49" spans="2:11" x14ac:dyDescent="0.2">
      <c r="B49" s="3" t="s">
        <v>36</v>
      </c>
      <c r="C49" s="3"/>
      <c r="D49" s="4">
        <v>1</v>
      </c>
      <c r="E49" s="4"/>
      <c r="F49"/>
      <c r="G49" s="4">
        <v>1</v>
      </c>
      <c r="H49" s="4"/>
      <c r="I49" s="4"/>
      <c r="J49" s="8">
        <v>43277</v>
      </c>
      <c r="K49"/>
    </row>
    <row r="50" spans="2:11" x14ac:dyDescent="0.2">
      <c r="E50" s="7"/>
      <c r="F50"/>
      <c r="G50" s="7"/>
      <c r="K50"/>
    </row>
    <row r="51" spans="2:11" x14ac:dyDescent="0.2">
      <c r="D51" s="18">
        <f>+D40+D46+D47+D48+D49</f>
        <v>91</v>
      </c>
      <c r="F51"/>
      <c r="G51" s="2">
        <f>SUM(G14:G49)</f>
        <v>71</v>
      </c>
      <c r="H51" s="2">
        <f>SUM(H14:H49)</f>
        <v>7</v>
      </c>
      <c r="I51" s="18"/>
      <c r="J51" s="18">
        <f>+G51+H51</f>
        <v>78</v>
      </c>
      <c r="K51"/>
    </row>
    <row r="52" spans="2:11" x14ac:dyDescent="0.2">
      <c r="F52"/>
      <c r="G52" s="16">
        <f>+G51/(G51+H51)</f>
        <v>0.91025641025641024</v>
      </c>
      <c r="H52" s="17">
        <f>1-G52</f>
        <v>8.9743589743589758E-2</v>
      </c>
      <c r="I52" s="18"/>
      <c r="J52" s="16">
        <f>+J51/D51</f>
        <v>0.8571428571428571</v>
      </c>
      <c r="K52"/>
    </row>
  </sheetData>
  <mergeCells count="1">
    <mergeCell ref="G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DECK SNUFFER</vt:lpstr>
      <vt:lpstr>MEASUREMENT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 Noordzij</dc:creator>
  <cp:lastModifiedBy>Microsoft Office-gebruiker</cp:lastModifiedBy>
  <dcterms:created xsi:type="dcterms:W3CDTF">2018-03-13T20:42:24Z</dcterms:created>
  <dcterms:modified xsi:type="dcterms:W3CDTF">2018-06-27T08:22:28Z</dcterms:modified>
</cp:coreProperties>
</file>