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noordzij/Dropbox/IF18CA/World Council/20190817/"/>
    </mc:Choice>
  </mc:AlternateContent>
  <xr:revisionPtr revIDLastSave="0" documentId="13_ncr:1_{62EA6432-54AC-0246-ADAC-5F8751180215}" xr6:coauthVersionLast="43" xr6:coauthVersionMax="43" xr10:uidLastSave="{00000000-0000-0000-0000-000000000000}"/>
  <bookViews>
    <workbookView xWindow="580" yWindow="480" windowWidth="49180" windowHeight="20120" activeTab="1" xr2:uid="{B5559489-C492-7640-B0BD-C7EB959D2FD9}"/>
  </bookViews>
  <sheets>
    <sheet name="World Council members" sheetId="1" r:id="rId1"/>
    <sheet name="Vot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I13" i="3" l="1"/>
  <c r="CT9" i="3" l="1"/>
  <c r="CP9" i="3"/>
  <c r="CL9" i="3"/>
  <c r="CH9" i="3"/>
  <c r="CD9" i="3"/>
  <c r="BZ9" i="3"/>
  <c r="BV9" i="3"/>
  <c r="BR9" i="3"/>
  <c r="BN9" i="3"/>
  <c r="BJ9" i="3"/>
  <c r="BF9" i="3"/>
  <c r="BB9" i="3"/>
  <c r="AX9" i="3"/>
  <c r="AT9" i="3"/>
  <c r="AP9" i="3"/>
  <c r="AL9" i="3"/>
  <c r="AH9" i="3"/>
  <c r="AD9" i="3"/>
  <c r="Z9" i="3"/>
  <c r="V9" i="3"/>
  <c r="R9" i="3"/>
  <c r="N9" i="3"/>
  <c r="J9" i="3"/>
  <c r="DM15" i="3" l="1"/>
  <c r="DK15" i="3"/>
  <c r="DL15" i="3" s="1"/>
  <c r="DM14" i="3"/>
  <c r="DK14" i="3"/>
  <c r="DL14" i="3" s="1"/>
  <c r="DM13" i="3"/>
  <c r="DK13" i="3"/>
  <c r="DL13" i="3" s="1"/>
  <c r="DI15" i="3"/>
  <c r="DG15" i="3"/>
  <c r="DH15" i="3" s="1"/>
  <c r="DI14" i="3"/>
  <c r="DG14" i="3"/>
  <c r="DH14" i="3" s="1"/>
  <c r="DI13" i="3"/>
  <c r="DG13" i="3"/>
  <c r="DH13" i="3" s="1"/>
  <c r="DE15" i="3"/>
  <c r="DC15" i="3"/>
  <c r="DD15" i="3" s="1"/>
  <c r="DE14" i="3"/>
  <c r="DC14" i="3"/>
  <c r="DD14" i="3" s="1"/>
  <c r="DE13" i="3"/>
  <c r="DC13" i="3"/>
  <c r="DD13" i="3" s="1"/>
  <c r="DA15" i="3"/>
  <c r="CY15" i="3"/>
  <c r="CZ15" i="3" s="1"/>
  <c r="DA14" i="3"/>
  <c r="CY14" i="3"/>
  <c r="CZ14" i="3" s="1"/>
  <c r="DA13" i="3"/>
  <c r="CY13" i="3"/>
  <c r="CZ13" i="3" s="1"/>
  <c r="CW15" i="3"/>
  <c r="CU15" i="3"/>
  <c r="CV15" i="3" s="1"/>
  <c r="CW14" i="3"/>
  <c r="CU14" i="3"/>
  <c r="CV14" i="3" s="1"/>
  <c r="CW13" i="3"/>
  <c r="CU13" i="3"/>
  <c r="CV13" i="3" s="1"/>
  <c r="CS15" i="3"/>
  <c r="CQ15" i="3"/>
  <c r="CR15" i="3" s="1"/>
  <c r="CS14" i="3"/>
  <c r="CQ14" i="3"/>
  <c r="CR14" i="3" s="1"/>
  <c r="CS13" i="3"/>
  <c r="CQ13" i="3"/>
  <c r="CR13" i="3" s="1"/>
  <c r="CO15" i="3"/>
  <c r="CM15" i="3"/>
  <c r="CN15" i="3" s="1"/>
  <c r="CO14" i="3"/>
  <c r="CM14" i="3"/>
  <c r="CN14" i="3" s="1"/>
  <c r="CO13" i="3"/>
  <c r="CM13" i="3"/>
  <c r="CN13" i="3" s="1"/>
  <c r="CK15" i="3"/>
  <c r="CI15" i="3"/>
  <c r="CJ15" i="3" s="1"/>
  <c r="CK14" i="3"/>
  <c r="CI14" i="3"/>
  <c r="CJ14" i="3" s="1"/>
  <c r="CK13" i="3"/>
  <c r="CJ13" i="3"/>
  <c r="CG15" i="3"/>
  <c r="CE15" i="3"/>
  <c r="CF15" i="3" s="1"/>
  <c r="CG14" i="3"/>
  <c r="CE14" i="3"/>
  <c r="CF14" i="3" s="1"/>
  <c r="CG13" i="3"/>
  <c r="CE13" i="3"/>
  <c r="CF13" i="3" s="1"/>
  <c r="CC15" i="3"/>
  <c r="CA15" i="3"/>
  <c r="CB15" i="3" s="1"/>
  <c r="CC14" i="3"/>
  <c r="CA14" i="3"/>
  <c r="CB14" i="3" s="1"/>
  <c r="CC13" i="3"/>
  <c r="CA13" i="3"/>
  <c r="CB13" i="3" s="1"/>
  <c r="BY15" i="3"/>
  <c r="BW15" i="3"/>
  <c r="BX15" i="3" s="1"/>
  <c r="BY14" i="3"/>
  <c r="BW14" i="3"/>
  <c r="BX14" i="3" s="1"/>
  <c r="BY13" i="3"/>
  <c r="BW13" i="3"/>
  <c r="BU15" i="3"/>
  <c r="BS15" i="3"/>
  <c r="BT15" i="3" s="1"/>
  <c r="BU14" i="3"/>
  <c r="BS14" i="3"/>
  <c r="BT14" i="3" s="1"/>
  <c r="BU13" i="3"/>
  <c r="BS13" i="3"/>
  <c r="BT13" i="3" s="1"/>
  <c r="BQ15" i="3"/>
  <c r="BO15" i="3"/>
  <c r="BP15" i="3" s="1"/>
  <c r="BQ14" i="3"/>
  <c r="BO14" i="3"/>
  <c r="BP14" i="3" s="1"/>
  <c r="BQ13" i="3"/>
  <c r="BO13" i="3"/>
  <c r="BP13" i="3" s="1"/>
  <c r="BM15" i="3"/>
  <c r="BK15" i="3"/>
  <c r="BL15" i="3" s="1"/>
  <c r="BM14" i="3"/>
  <c r="BK14" i="3"/>
  <c r="BL14" i="3" s="1"/>
  <c r="BM13" i="3"/>
  <c r="BK13" i="3"/>
  <c r="BL13" i="3" s="1"/>
  <c r="BI15" i="3"/>
  <c r="BG15" i="3"/>
  <c r="BI14" i="3"/>
  <c r="BG14" i="3"/>
  <c r="BI13" i="3"/>
  <c r="BG13" i="3"/>
  <c r="BE15" i="3"/>
  <c r="BC15" i="3"/>
  <c r="BD15" i="3" s="1"/>
  <c r="BE14" i="3"/>
  <c r="BC14" i="3"/>
  <c r="BD14" i="3" s="1"/>
  <c r="BE13" i="3"/>
  <c r="BC13" i="3"/>
  <c r="BD13" i="3" s="1"/>
  <c r="BA15" i="3"/>
  <c r="AY15" i="3"/>
  <c r="AZ15" i="3" s="1"/>
  <c r="BA14" i="3"/>
  <c r="AY14" i="3"/>
  <c r="AZ14" i="3" s="1"/>
  <c r="BA13" i="3"/>
  <c r="AY13" i="3"/>
  <c r="AZ13" i="3" s="1"/>
  <c r="AW15" i="3"/>
  <c r="AU15" i="3"/>
  <c r="AV15" i="3" s="1"/>
  <c r="AW14" i="3"/>
  <c r="AU14" i="3"/>
  <c r="AV14" i="3" s="1"/>
  <c r="AW13" i="3"/>
  <c r="AU13" i="3"/>
  <c r="AV13" i="3" s="1"/>
  <c r="AS15" i="3"/>
  <c r="AQ15" i="3"/>
  <c r="AR15" i="3" s="1"/>
  <c r="AS14" i="3"/>
  <c r="AQ14" i="3"/>
  <c r="AR14" i="3" s="1"/>
  <c r="AS13" i="3"/>
  <c r="AQ13" i="3"/>
  <c r="AR13" i="3" s="1"/>
  <c r="AO15" i="3"/>
  <c r="AM15" i="3"/>
  <c r="AO14" i="3"/>
  <c r="AM14" i="3"/>
  <c r="AO13" i="3"/>
  <c r="AM13" i="3"/>
  <c r="AN13" i="3" s="1"/>
  <c r="AK15" i="3"/>
  <c r="AI15" i="3"/>
  <c r="AJ15" i="3" s="1"/>
  <c r="AK14" i="3"/>
  <c r="AI14" i="3"/>
  <c r="AJ14" i="3" s="1"/>
  <c r="AK13" i="3"/>
  <c r="AI13" i="3"/>
  <c r="AJ13" i="3" s="1"/>
  <c r="AG15" i="3"/>
  <c r="AE15" i="3"/>
  <c r="AF15" i="3" s="1"/>
  <c r="AG14" i="3"/>
  <c r="AE14" i="3"/>
  <c r="AF14" i="3" s="1"/>
  <c r="AG13" i="3"/>
  <c r="AE13" i="3"/>
  <c r="AF13" i="3" s="1"/>
  <c r="AC15" i="3"/>
  <c r="AA15" i="3"/>
  <c r="AB15" i="3" s="1"/>
  <c r="AC14" i="3"/>
  <c r="AA14" i="3"/>
  <c r="AB14" i="3" s="1"/>
  <c r="AC13" i="3"/>
  <c r="AA13" i="3"/>
  <c r="AB13" i="3" s="1"/>
  <c r="Y15" i="3"/>
  <c r="W15" i="3"/>
  <c r="X15" i="3" s="1"/>
  <c r="Y14" i="3"/>
  <c r="W14" i="3"/>
  <c r="X14" i="3" s="1"/>
  <c r="Y13" i="3"/>
  <c r="W13" i="3"/>
  <c r="X13" i="3" s="1"/>
  <c r="U15" i="3"/>
  <c r="S15" i="3"/>
  <c r="T15" i="3" s="1"/>
  <c r="U14" i="3"/>
  <c r="S14" i="3"/>
  <c r="T14" i="3" s="1"/>
  <c r="U13" i="3"/>
  <c r="S13" i="3"/>
  <c r="T13" i="3" s="1"/>
  <c r="Q15" i="3"/>
  <c r="O15" i="3"/>
  <c r="P15" i="3" s="1"/>
  <c r="Q14" i="3"/>
  <c r="O14" i="3"/>
  <c r="P14" i="3" s="1"/>
  <c r="Q13" i="3"/>
  <c r="O13" i="3"/>
  <c r="P13" i="3" s="1"/>
  <c r="M15" i="3"/>
  <c r="K15" i="3"/>
  <c r="M14" i="3"/>
  <c r="K14" i="3"/>
  <c r="L14" i="3" s="1"/>
  <c r="M13" i="3"/>
  <c r="K13" i="3"/>
  <c r="AN14" i="3" l="1"/>
  <c r="AN15" i="3"/>
  <c r="BX13" i="3"/>
  <c r="BH15" i="3"/>
  <c r="BH14" i="3"/>
  <c r="BH13" i="3"/>
  <c r="G13" i="3"/>
  <c r="G15" i="3"/>
  <c r="G14" i="3"/>
  <c r="L15" i="3"/>
  <c r="L13" i="3"/>
  <c r="F14" i="3" l="1"/>
  <c r="H14" i="3" s="1"/>
  <c r="F13" i="3"/>
  <c r="H13" i="3" s="1"/>
  <c r="F15" i="3"/>
  <c r="H15" i="3" s="1"/>
  <c r="E33" i="1"/>
  <c r="D35" i="1" s="1"/>
  <c r="D33" i="1"/>
  <c r="D44" i="1" s="1"/>
  <c r="E15" i="3" l="1"/>
  <c r="E14" i="3"/>
  <c r="E13" i="3"/>
</calcChain>
</file>

<file path=xl/sharedStrings.xml><?xml version="1.0" encoding="utf-8"?>
<sst xmlns="http://schemas.openxmlformats.org/spreadsheetml/2006/main" count="211" uniqueCount="60">
  <si>
    <t>ARG</t>
  </si>
  <si>
    <t>AUS</t>
  </si>
  <si>
    <t>AUT</t>
  </si>
  <si>
    <t>BEL</t>
  </si>
  <si>
    <t>CAN</t>
  </si>
  <si>
    <t>CHI</t>
  </si>
  <si>
    <t>CRO</t>
  </si>
  <si>
    <t>DEN</t>
  </si>
  <si>
    <t>ESP</t>
  </si>
  <si>
    <t>EST</t>
  </si>
  <si>
    <t>FIN</t>
  </si>
  <si>
    <t>FRA</t>
  </si>
  <si>
    <t>GBR</t>
  </si>
  <si>
    <t>GER</t>
  </si>
  <si>
    <t>HUN</t>
  </si>
  <si>
    <t>HKG</t>
  </si>
  <si>
    <t>IRL</t>
  </si>
  <si>
    <t>ITA</t>
  </si>
  <si>
    <t>NED</t>
  </si>
  <si>
    <t>NOR</t>
  </si>
  <si>
    <t>SUI</t>
  </si>
  <si>
    <t>SWE</t>
  </si>
  <si>
    <t>USA</t>
  </si>
  <si>
    <t>MEMBERS</t>
  </si>
  <si>
    <t>TOTAL</t>
  </si>
  <si>
    <t>QUORUM</t>
  </si>
  <si>
    <t>Y=1/N=0</t>
  </si>
  <si>
    <t>Steve Stroebel</t>
  </si>
  <si>
    <t>Kyle Amadio</t>
  </si>
  <si>
    <t>Ad Noordzij</t>
  </si>
  <si>
    <t>Pierre-Charles Barraud</t>
  </si>
  <si>
    <t>MEMBER NATIONAL CLASS ASSOCIATIONS</t>
  </si>
  <si>
    <t>EXECUTIVE COMMITTEE MEMBERS</t>
  </si>
  <si>
    <t>VOTING RIGHTS</t>
  </si>
  <si>
    <t>MEMBER NCA</t>
  </si>
  <si>
    <t>WORLD COUNCIL ANNUAL MEETING 15 DECEMBER 2018</t>
  </si>
  <si>
    <t>SS = Steve Stroebel</t>
  </si>
  <si>
    <t>AN = Ad Noordzij</t>
  </si>
  <si>
    <t>KA = Kyle Amadio</t>
  </si>
  <si>
    <t>PCB = Pierre-Charles Barraud</t>
  </si>
  <si>
    <t>AN</t>
  </si>
  <si>
    <t>KA</t>
  </si>
  <si>
    <t>PCB</t>
  </si>
  <si>
    <t>SS</t>
  </si>
  <si>
    <t>WC member</t>
  </si>
  <si>
    <t>Y</t>
  </si>
  <si>
    <t>N</t>
  </si>
  <si>
    <t>Q</t>
  </si>
  <si>
    <t>V</t>
  </si>
  <si>
    <t>% YES</t>
  </si>
  <si>
    <t>Proposal #</t>
  </si>
  <si>
    <t>Votes #</t>
  </si>
  <si>
    <t>TOTAL VOTES</t>
  </si>
  <si>
    <t># VOTES</t>
  </si>
  <si>
    <t># YES</t>
  </si>
  <si>
    <t>Option</t>
  </si>
  <si>
    <t>Cruising Yacht Club of Western Australia</t>
  </si>
  <si>
    <t>Sailing Aarhus</t>
  </si>
  <si>
    <t>Club Náutico Puerto Cherry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</si>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</sst>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1" fillId="0" borderId="1" xfId="0" applyFont="1" applyBorder="1"/>
    <xf numFmtId="15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FE79-A3DA-2441-9797-699BB0C63691}">
  <dimension ref="B1:G45"/>
  <sheetViews>
    <sheetView workbookViewId="0">
      <selection activeCell="J5" sqref="J5"/>
    </sheetView>
  </sheetViews>
  <sheetFormatPr baseColWidth="10" defaultRowHeight="16" x14ac:dyDescent="0.2"/>
  <cols>
    <col min="1" max="1" width="4.6640625" customWidth="1"/>
    <col min="6" max="7" width="10.83203125" style="1"/>
  </cols>
  <sheetData>
    <row r="1" spans="2:7" x14ac:dyDescent="0.2">
      <c r="B1" t="s">
        <v>35</v>
      </c>
      <c r="F1" s="15"/>
      <c r="G1" s="15"/>
    </row>
    <row r="5" spans="2:7" x14ac:dyDescent="0.2">
      <c r="B5" s="5" t="s">
        <v>31</v>
      </c>
    </row>
    <row r="6" spans="2:7" ht="34" x14ac:dyDescent="0.2">
      <c r="C6" s="1">
        <v>2018</v>
      </c>
      <c r="D6" s="11">
        <v>43277</v>
      </c>
      <c r="E6" s="7" t="s">
        <v>34</v>
      </c>
      <c r="F6"/>
      <c r="G6"/>
    </row>
    <row r="7" spans="2:7" ht="34" x14ac:dyDescent="0.2">
      <c r="B7" s="3"/>
      <c r="C7" s="4" t="s">
        <v>23</v>
      </c>
      <c r="D7" s="9" t="s">
        <v>33</v>
      </c>
      <c r="E7" s="4" t="s">
        <v>26</v>
      </c>
      <c r="F7"/>
      <c r="G7"/>
    </row>
    <row r="8" spans="2:7" x14ac:dyDescent="0.2">
      <c r="C8" s="1"/>
      <c r="D8" s="1"/>
      <c r="E8" s="1"/>
      <c r="F8"/>
      <c r="G8"/>
    </row>
    <row r="9" spans="2:7" x14ac:dyDescent="0.2">
      <c r="B9" t="s">
        <v>0</v>
      </c>
      <c r="C9" s="1">
        <v>24</v>
      </c>
      <c r="D9" s="1">
        <v>2</v>
      </c>
      <c r="E9" s="1">
        <v>1</v>
      </c>
      <c r="F9"/>
      <c r="G9"/>
    </row>
    <row r="10" spans="2:7" x14ac:dyDescent="0.2">
      <c r="B10" t="s">
        <v>1</v>
      </c>
      <c r="C10" s="1">
        <v>80</v>
      </c>
      <c r="D10" s="1">
        <v>8</v>
      </c>
      <c r="E10" s="1">
        <v>1</v>
      </c>
      <c r="F10"/>
      <c r="G10"/>
    </row>
    <row r="11" spans="2:7" x14ac:dyDescent="0.2">
      <c r="B11" t="s">
        <v>2</v>
      </c>
      <c r="C11" s="1">
        <v>15</v>
      </c>
      <c r="D11" s="1">
        <v>1</v>
      </c>
      <c r="E11" s="1">
        <v>1</v>
      </c>
      <c r="F11"/>
      <c r="G11"/>
    </row>
    <row r="12" spans="2:7" x14ac:dyDescent="0.2">
      <c r="B12" t="s">
        <v>3</v>
      </c>
      <c r="C12" s="1">
        <v>26</v>
      </c>
      <c r="D12" s="1">
        <v>2</v>
      </c>
      <c r="E12" s="1">
        <v>1</v>
      </c>
      <c r="F12"/>
      <c r="G12"/>
    </row>
    <row r="13" spans="2:7" x14ac:dyDescent="0.2">
      <c r="B13" s="3" t="s">
        <v>4</v>
      </c>
      <c r="C13" s="4">
        <v>0</v>
      </c>
      <c r="D13" s="4">
        <v>0</v>
      </c>
      <c r="E13" s="4">
        <v>0</v>
      </c>
      <c r="F13"/>
      <c r="G13"/>
    </row>
    <row r="14" spans="2:7" x14ac:dyDescent="0.2">
      <c r="B14" t="s">
        <v>5</v>
      </c>
      <c r="C14" s="1">
        <v>10</v>
      </c>
      <c r="D14" s="1">
        <v>1</v>
      </c>
      <c r="E14" s="1">
        <v>1</v>
      </c>
      <c r="F14"/>
      <c r="G14"/>
    </row>
    <row r="15" spans="2:7" x14ac:dyDescent="0.2">
      <c r="B15" t="s">
        <v>6</v>
      </c>
      <c r="C15" s="1">
        <v>20</v>
      </c>
      <c r="D15" s="1">
        <v>2</v>
      </c>
      <c r="E15" s="1">
        <v>1</v>
      </c>
      <c r="F15"/>
      <c r="G15"/>
    </row>
    <row r="16" spans="2:7" x14ac:dyDescent="0.2">
      <c r="B16" t="s">
        <v>7</v>
      </c>
      <c r="C16" s="1">
        <v>17</v>
      </c>
      <c r="D16" s="1">
        <v>1</v>
      </c>
      <c r="E16" s="1">
        <v>1</v>
      </c>
      <c r="F16"/>
      <c r="G16"/>
    </row>
    <row r="17" spans="2:7" x14ac:dyDescent="0.2">
      <c r="B17" t="s">
        <v>8</v>
      </c>
      <c r="C17" s="1">
        <v>66</v>
      </c>
      <c r="D17" s="1">
        <v>6</v>
      </c>
      <c r="E17" s="1">
        <v>1</v>
      </c>
      <c r="F17"/>
      <c r="G17"/>
    </row>
    <row r="18" spans="2:7" x14ac:dyDescent="0.2">
      <c r="B18" s="3" t="s">
        <v>9</v>
      </c>
      <c r="C18" s="4">
        <v>14</v>
      </c>
      <c r="D18" s="4">
        <v>1</v>
      </c>
      <c r="E18" s="4">
        <v>1</v>
      </c>
      <c r="F18"/>
      <c r="G18"/>
    </row>
    <row r="19" spans="2:7" x14ac:dyDescent="0.2">
      <c r="B19" t="s">
        <v>10</v>
      </c>
      <c r="C19" s="1">
        <v>31</v>
      </c>
      <c r="D19" s="1">
        <v>3</v>
      </c>
      <c r="E19" s="1">
        <v>1</v>
      </c>
      <c r="F19"/>
      <c r="G19"/>
    </row>
    <row r="20" spans="2:7" x14ac:dyDescent="0.2">
      <c r="B20" t="s">
        <v>11</v>
      </c>
      <c r="C20" s="1">
        <v>41</v>
      </c>
      <c r="D20" s="1">
        <v>4</v>
      </c>
      <c r="E20" s="1">
        <v>1</v>
      </c>
      <c r="F20"/>
      <c r="G20"/>
    </row>
    <row r="21" spans="2:7" x14ac:dyDescent="0.2">
      <c r="B21" t="s">
        <v>12</v>
      </c>
      <c r="C21" s="1">
        <v>41</v>
      </c>
      <c r="D21" s="1">
        <v>4</v>
      </c>
      <c r="E21" s="1">
        <v>1</v>
      </c>
      <c r="F21"/>
      <c r="G21"/>
    </row>
    <row r="22" spans="2:7" x14ac:dyDescent="0.2">
      <c r="B22" t="s">
        <v>13</v>
      </c>
      <c r="C22" s="1">
        <v>232</v>
      </c>
      <c r="D22" s="1">
        <v>23</v>
      </c>
      <c r="E22" s="1">
        <v>1</v>
      </c>
      <c r="F22"/>
      <c r="G22"/>
    </row>
    <row r="23" spans="2:7" x14ac:dyDescent="0.2">
      <c r="B23" s="3" t="s">
        <v>14</v>
      </c>
      <c r="C23" s="4">
        <v>20</v>
      </c>
      <c r="D23" s="4">
        <v>2</v>
      </c>
      <c r="E23" s="4">
        <v>1</v>
      </c>
      <c r="F23"/>
      <c r="G23"/>
    </row>
    <row r="24" spans="2:7" x14ac:dyDescent="0.2">
      <c r="B24" t="s">
        <v>15</v>
      </c>
      <c r="C24" s="1">
        <v>5</v>
      </c>
      <c r="D24" s="1">
        <v>1</v>
      </c>
      <c r="E24" s="1">
        <v>1</v>
      </c>
      <c r="F24"/>
      <c r="G24"/>
    </row>
    <row r="25" spans="2:7" x14ac:dyDescent="0.2">
      <c r="B25" t="s">
        <v>16</v>
      </c>
      <c r="C25" s="1">
        <v>10</v>
      </c>
      <c r="D25" s="1">
        <v>1</v>
      </c>
      <c r="E25" s="1">
        <v>1</v>
      </c>
      <c r="F25"/>
      <c r="G25"/>
    </row>
    <row r="26" spans="2:7" x14ac:dyDescent="0.2">
      <c r="B26" t="s">
        <v>17</v>
      </c>
      <c r="C26" s="1">
        <v>62</v>
      </c>
      <c r="D26" s="1">
        <v>6</v>
      </c>
      <c r="E26" s="1">
        <v>1</v>
      </c>
      <c r="F26"/>
      <c r="G26"/>
    </row>
    <row r="27" spans="2:7" x14ac:dyDescent="0.2">
      <c r="B27" t="s">
        <v>18</v>
      </c>
      <c r="C27" s="1">
        <v>32</v>
      </c>
      <c r="D27" s="1">
        <v>3</v>
      </c>
      <c r="E27" s="1">
        <v>1</v>
      </c>
      <c r="F27"/>
      <c r="G27"/>
    </row>
    <row r="28" spans="2:7" x14ac:dyDescent="0.2">
      <c r="B28" s="3" t="s">
        <v>19</v>
      </c>
      <c r="C28" s="4">
        <v>5</v>
      </c>
      <c r="D28" s="4">
        <v>1</v>
      </c>
      <c r="E28" s="4">
        <v>1</v>
      </c>
      <c r="F28"/>
      <c r="G28"/>
    </row>
    <row r="29" spans="2:7" x14ac:dyDescent="0.2">
      <c r="B29" t="s">
        <v>20</v>
      </c>
      <c r="C29" s="1">
        <v>8</v>
      </c>
      <c r="D29" s="1">
        <v>1</v>
      </c>
      <c r="E29" s="1">
        <v>1</v>
      </c>
      <c r="F29"/>
      <c r="G29"/>
    </row>
    <row r="30" spans="2:7" x14ac:dyDescent="0.2">
      <c r="B30" t="s">
        <v>21</v>
      </c>
      <c r="C30" s="1">
        <v>50</v>
      </c>
      <c r="D30" s="1">
        <v>5</v>
      </c>
      <c r="E30" s="1">
        <v>1</v>
      </c>
      <c r="F30"/>
      <c r="G30"/>
    </row>
    <row r="31" spans="2:7" x14ac:dyDescent="0.2">
      <c r="B31" s="3" t="s">
        <v>22</v>
      </c>
      <c r="C31" s="4">
        <v>121</v>
      </c>
      <c r="D31" s="8">
        <v>12</v>
      </c>
      <c r="E31" s="8">
        <v>1</v>
      </c>
      <c r="F31"/>
      <c r="G31"/>
    </row>
    <row r="32" spans="2:7" x14ac:dyDescent="0.2">
      <c r="C32" s="1"/>
      <c r="E32" s="1"/>
      <c r="F32"/>
      <c r="G32"/>
    </row>
    <row r="33" spans="2:7" x14ac:dyDescent="0.2">
      <c r="B33" t="s">
        <v>24</v>
      </c>
      <c r="D33" s="2">
        <f>SUM(D9:D31)</f>
        <v>90</v>
      </c>
      <c r="E33" s="2">
        <f>SUM(E9:E31)</f>
        <v>22</v>
      </c>
      <c r="F33"/>
      <c r="G33"/>
    </row>
    <row r="34" spans="2:7" x14ac:dyDescent="0.2">
      <c r="E34" s="1"/>
      <c r="F34"/>
      <c r="G34"/>
    </row>
    <row r="35" spans="2:7" x14ac:dyDescent="0.2">
      <c r="B35" t="s">
        <v>25</v>
      </c>
      <c r="C35" s="13">
        <v>0.4</v>
      </c>
      <c r="D35" s="6">
        <f>+E33*C35</f>
        <v>8.8000000000000007</v>
      </c>
      <c r="E35" s="1">
        <v>9</v>
      </c>
      <c r="F35"/>
      <c r="G35"/>
    </row>
    <row r="36" spans="2:7" x14ac:dyDescent="0.2">
      <c r="E36" s="1"/>
      <c r="F36"/>
      <c r="G36"/>
    </row>
    <row r="37" spans="2:7" x14ac:dyDescent="0.2">
      <c r="B37" s="5" t="s">
        <v>32</v>
      </c>
      <c r="E37" s="1"/>
      <c r="F37"/>
      <c r="G37"/>
    </row>
    <row r="38" spans="2:7" x14ac:dyDescent="0.2">
      <c r="B38" s="10"/>
      <c r="C38" s="3"/>
      <c r="D38" s="3"/>
      <c r="E38" s="4"/>
      <c r="F38"/>
      <c r="G38"/>
    </row>
    <row r="39" spans="2:7" x14ac:dyDescent="0.2">
      <c r="B39" t="s">
        <v>27</v>
      </c>
      <c r="D39" s="1">
        <v>1</v>
      </c>
      <c r="E39" s="1"/>
      <c r="F39"/>
      <c r="G39"/>
    </row>
    <row r="40" spans="2:7" x14ac:dyDescent="0.2">
      <c r="B40" t="s">
        <v>28</v>
      </c>
      <c r="D40" s="1">
        <v>1</v>
      </c>
      <c r="E40" s="1"/>
      <c r="F40"/>
      <c r="G40"/>
    </row>
    <row r="41" spans="2:7" x14ac:dyDescent="0.2">
      <c r="B41" t="s">
        <v>29</v>
      </c>
      <c r="D41" s="1">
        <v>1</v>
      </c>
      <c r="E41" s="1"/>
      <c r="F41"/>
      <c r="G41"/>
    </row>
    <row r="42" spans="2:7" x14ac:dyDescent="0.2">
      <c r="B42" s="3" t="s">
        <v>30</v>
      </c>
      <c r="C42" s="3"/>
      <c r="D42" s="4">
        <v>1</v>
      </c>
      <c r="E42" s="4"/>
      <c r="F42"/>
      <c r="G42"/>
    </row>
    <row r="43" spans="2:7" x14ac:dyDescent="0.2">
      <c r="E43" s="1"/>
      <c r="F43"/>
      <c r="G43"/>
    </row>
    <row r="44" spans="2:7" x14ac:dyDescent="0.2">
      <c r="B44" t="s">
        <v>52</v>
      </c>
      <c r="D44" s="14">
        <f>+D33+D39+D40+D41+D42</f>
        <v>94</v>
      </c>
      <c r="F44"/>
      <c r="G44"/>
    </row>
    <row r="45" spans="2:7" x14ac:dyDescent="0.2">
      <c r="F45"/>
      <c r="G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90035-1275-D849-8D7F-CEA6C4CF725E}">
  <dimension ref="B3:DM16"/>
  <sheetViews>
    <sheetView tabSelected="1" topLeftCell="A7" zoomScale="90" zoomScaleNormal="90" workbookViewId="0">
      <pane xSplit="8" ySplit="3" topLeftCell="I10" activePane="bottomRight" state="frozen"/>
      <selection activeCell="A7" sqref="A7"/>
      <selection pane="topRight" activeCell="I7" sqref="I7"/>
      <selection pane="bottomLeft" activeCell="A13" sqref="A13"/>
      <selection pane="bottomRight" activeCell="C14" sqref="C14:H14"/>
    </sheetView>
  </sheetViews>
  <sheetFormatPr baseColWidth="10" defaultRowHeight="16" x14ac:dyDescent="0.2"/>
  <cols>
    <col min="1" max="1" width="4" customWidth="1"/>
    <col min="2" max="2" width="10.83203125" style="15"/>
    <col min="3" max="3" width="18.6640625" style="15" customWidth="1"/>
    <col min="4" max="4" width="16.33203125" style="15" customWidth="1"/>
    <col min="5" max="7" width="9.5" style="15" customWidth="1"/>
    <col min="8" max="8" width="9.5" style="12" customWidth="1"/>
    <col min="9" max="9" width="4.6640625" style="15" customWidth="1"/>
    <col min="10" max="10" width="5.33203125" style="15" customWidth="1"/>
    <col min="11" max="13" width="2.33203125" style="15" customWidth="1"/>
    <col min="14" max="14" width="5.33203125" style="15" customWidth="1"/>
    <col min="15" max="17" width="2.33203125" customWidth="1"/>
    <col min="18" max="18" width="5.33203125" customWidth="1"/>
    <col min="19" max="21" width="2.33203125" customWidth="1"/>
    <col min="22" max="22" width="5.33203125" customWidth="1"/>
    <col min="23" max="25" width="2.33203125" customWidth="1"/>
    <col min="26" max="26" width="5.33203125" customWidth="1"/>
    <col min="27" max="29" width="2.33203125" customWidth="1"/>
    <col min="30" max="30" width="5.33203125" customWidth="1"/>
    <col min="31" max="33" width="2.33203125" customWidth="1"/>
    <col min="34" max="34" width="5.33203125" customWidth="1"/>
    <col min="35" max="37" width="2.33203125" customWidth="1"/>
    <col min="38" max="38" width="5.33203125" customWidth="1"/>
    <col min="39" max="41" width="2.33203125" customWidth="1"/>
    <col min="42" max="42" width="5.33203125" customWidth="1"/>
    <col min="43" max="45" width="2.33203125" customWidth="1"/>
    <col min="46" max="46" width="5.33203125" customWidth="1"/>
    <col min="47" max="49" width="2.33203125" customWidth="1"/>
    <col min="50" max="50" width="5.33203125" customWidth="1"/>
    <col min="51" max="53" width="2.33203125" customWidth="1"/>
    <col min="54" max="54" width="5.33203125" customWidth="1"/>
    <col min="55" max="57" width="2.33203125" customWidth="1"/>
    <col min="58" max="58" width="5.33203125" customWidth="1"/>
    <col min="59" max="61" width="2.33203125" customWidth="1"/>
    <col min="62" max="62" width="5.33203125" customWidth="1"/>
    <col min="63" max="63" width="2.33203125" customWidth="1"/>
    <col min="64" max="65" width="3.6640625" customWidth="1"/>
    <col min="66" max="66" width="5.33203125" customWidth="1"/>
    <col min="67" max="69" width="2.33203125" customWidth="1"/>
    <col min="70" max="70" width="5.33203125" customWidth="1"/>
    <col min="71" max="73" width="2.33203125" customWidth="1"/>
    <col min="74" max="74" width="5.33203125" customWidth="1"/>
    <col min="75" max="77" width="2.33203125" customWidth="1"/>
    <col min="78" max="78" width="5.33203125" customWidth="1"/>
    <col min="79" max="81" width="2.33203125" customWidth="1"/>
    <col min="82" max="82" width="5.33203125" customWidth="1"/>
    <col min="83" max="85" width="2.33203125" customWidth="1"/>
    <col min="86" max="86" width="5.33203125" customWidth="1"/>
    <col min="87" max="89" width="2.33203125" customWidth="1"/>
    <col min="90" max="90" width="5.33203125" customWidth="1"/>
    <col min="91" max="93" width="2.33203125" customWidth="1"/>
    <col min="94" max="94" width="5.33203125" customWidth="1"/>
    <col min="95" max="97" width="2.33203125" customWidth="1"/>
    <col min="98" max="98" width="5.33203125" customWidth="1"/>
    <col min="99" max="99" width="2.5" customWidth="1"/>
    <col min="100" max="101" width="3.1640625" bestFit="1" customWidth="1"/>
    <col min="102" max="102" width="5.33203125" customWidth="1"/>
    <col min="103" max="105" width="2.33203125" customWidth="1"/>
    <col min="106" max="106" width="5.33203125" customWidth="1"/>
    <col min="107" max="109" width="2.33203125" customWidth="1"/>
    <col min="110" max="110" width="5.33203125" customWidth="1"/>
    <col min="111" max="113" width="2.33203125" customWidth="1"/>
    <col min="114" max="114" width="5.33203125" customWidth="1"/>
    <col min="115" max="117" width="2.33203125" customWidth="1"/>
  </cols>
  <sheetData>
    <row r="3" spans="2:117" x14ac:dyDescent="0.2">
      <c r="C3" s="15" t="s">
        <v>36</v>
      </c>
    </row>
    <row r="4" spans="2:117" x14ac:dyDescent="0.2">
      <c r="C4" s="15" t="s">
        <v>37</v>
      </c>
    </row>
    <row r="5" spans="2:117" x14ac:dyDescent="0.2">
      <c r="C5" s="15" t="s">
        <v>38</v>
      </c>
    </row>
    <row r="6" spans="2:117" x14ac:dyDescent="0.2">
      <c r="C6" s="15" t="s">
        <v>39</v>
      </c>
    </row>
    <row r="8" spans="2:117" s="15" customFormat="1" x14ac:dyDescent="0.2">
      <c r="B8" s="15" t="s">
        <v>44</v>
      </c>
      <c r="E8" s="15" t="s">
        <v>25</v>
      </c>
      <c r="F8" s="15" t="s">
        <v>53</v>
      </c>
      <c r="G8" s="15" t="s">
        <v>54</v>
      </c>
      <c r="H8" s="12" t="s">
        <v>49</v>
      </c>
      <c r="J8" s="15" t="s">
        <v>0</v>
      </c>
      <c r="N8" s="15" t="s">
        <v>1</v>
      </c>
      <c r="R8" s="15" t="s">
        <v>2</v>
      </c>
      <c r="V8" s="15" t="s">
        <v>3</v>
      </c>
      <c r="Z8" s="15" t="s">
        <v>4</v>
      </c>
      <c r="AD8" s="15" t="s">
        <v>5</v>
      </c>
      <c r="AH8" s="15" t="s">
        <v>6</v>
      </c>
      <c r="AL8" s="15" t="s">
        <v>7</v>
      </c>
      <c r="AP8" s="15" t="s">
        <v>8</v>
      </c>
      <c r="AT8" s="15" t="s">
        <v>9</v>
      </c>
      <c r="AX8" s="15" t="s">
        <v>10</v>
      </c>
      <c r="BB8" s="15" t="s">
        <v>11</v>
      </c>
      <c r="BF8" s="15" t="s">
        <v>12</v>
      </c>
      <c r="BJ8" s="15" t="s">
        <v>13</v>
      </c>
      <c r="BN8" s="15" t="s">
        <v>14</v>
      </c>
      <c r="BR8" s="15" t="s">
        <v>15</v>
      </c>
      <c r="BV8" s="15" t="s">
        <v>16</v>
      </c>
      <c r="BZ8" s="15" t="s">
        <v>17</v>
      </c>
      <c r="CD8" s="15" t="s">
        <v>18</v>
      </c>
      <c r="CH8" s="15" t="s">
        <v>19</v>
      </c>
      <c r="CL8" s="15" t="s">
        <v>20</v>
      </c>
      <c r="CP8" s="15" t="s">
        <v>21</v>
      </c>
      <c r="CT8" s="15" t="s">
        <v>22</v>
      </c>
      <c r="CX8" s="15" t="s">
        <v>40</v>
      </c>
      <c r="DB8" s="15" t="s">
        <v>41</v>
      </c>
      <c r="DF8" s="15" t="s">
        <v>42</v>
      </c>
      <c r="DJ8" s="15" t="s">
        <v>43</v>
      </c>
    </row>
    <row r="9" spans="2:117" s="15" customFormat="1" x14ac:dyDescent="0.2">
      <c r="B9" s="15" t="s">
        <v>51</v>
      </c>
      <c r="H9" s="12"/>
      <c r="J9" s="15">
        <f>+'World Council members'!D9</f>
        <v>2</v>
      </c>
      <c r="N9" s="15">
        <f>+'World Council members'!D10</f>
        <v>8</v>
      </c>
      <c r="R9" s="15">
        <f>+'World Council members'!D11</f>
        <v>1</v>
      </c>
      <c r="V9" s="15">
        <f>+'World Council members'!D12</f>
        <v>2</v>
      </c>
      <c r="Z9" s="15">
        <f>+'World Council members'!D13</f>
        <v>0</v>
      </c>
      <c r="AD9" s="15">
        <f>+'World Council members'!D14</f>
        <v>1</v>
      </c>
      <c r="AH9" s="15">
        <f>+'World Council members'!D15</f>
        <v>2</v>
      </c>
      <c r="AL9" s="15">
        <f>+'World Council members'!D16</f>
        <v>1</v>
      </c>
      <c r="AP9" s="15">
        <f>+'World Council members'!D17</f>
        <v>6</v>
      </c>
      <c r="AT9" s="15">
        <f>+'World Council members'!D18</f>
        <v>1</v>
      </c>
      <c r="AX9" s="15">
        <f>+'World Council members'!D19</f>
        <v>3</v>
      </c>
      <c r="BB9" s="15">
        <f>+'World Council members'!D20</f>
        <v>4</v>
      </c>
      <c r="BF9" s="15">
        <f>+'World Council members'!D21</f>
        <v>4</v>
      </c>
      <c r="BJ9" s="15">
        <f>+'World Council members'!D22</f>
        <v>23</v>
      </c>
      <c r="BN9" s="15">
        <f>+'World Council members'!D23</f>
        <v>2</v>
      </c>
      <c r="BR9" s="15">
        <f>+'World Council members'!D24</f>
        <v>1</v>
      </c>
      <c r="BV9" s="15">
        <f>+'World Council members'!D25</f>
        <v>1</v>
      </c>
      <c r="BZ9" s="15">
        <f>+'World Council members'!D26</f>
        <v>6</v>
      </c>
      <c r="CD9" s="15">
        <f>+'World Council members'!D27</f>
        <v>3</v>
      </c>
      <c r="CH9" s="15">
        <f>+'World Council members'!D28</f>
        <v>1</v>
      </c>
      <c r="CL9" s="15">
        <f>+'World Council members'!D29</f>
        <v>1</v>
      </c>
      <c r="CP9" s="15">
        <f>+'World Council members'!D30</f>
        <v>5</v>
      </c>
      <c r="CT9" s="15">
        <f>+'World Council members'!D31</f>
        <v>12</v>
      </c>
      <c r="CX9" s="15">
        <v>1</v>
      </c>
      <c r="DB9" s="15">
        <v>1</v>
      </c>
      <c r="DF9" s="15">
        <v>1</v>
      </c>
      <c r="DJ9" s="15">
        <v>1</v>
      </c>
    </row>
    <row r="10" spans="2:117" x14ac:dyDescent="0.2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</row>
    <row r="11" spans="2:117" x14ac:dyDescent="0.2">
      <c r="B11" s="15" t="s">
        <v>50</v>
      </c>
      <c r="C11" s="15" t="s">
        <v>55</v>
      </c>
      <c r="K11" s="15" t="s">
        <v>47</v>
      </c>
      <c r="L11" s="15" t="s">
        <v>48</v>
      </c>
      <c r="M11" s="15" t="s">
        <v>45</v>
      </c>
      <c r="O11" s="15" t="s">
        <v>47</v>
      </c>
      <c r="P11" s="15" t="s">
        <v>48</v>
      </c>
      <c r="Q11" s="15" t="s">
        <v>45</v>
      </c>
      <c r="R11" s="15"/>
      <c r="S11" s="15" t="s">
        <v>47</v>
      </c>
      <c r="T11" s="15" t="s">
        <v>48</v>
      </c>
      <c r="U11" s="15" t="s">
        <v>45</v>
      </c>
      <c r="V11" s="15"/>
      <c r="W11" s="15" t="s">
        <v>47</v>
      </c>
      <c r="X11" s="15" t="s">
        <v>48</v>
      </c>
      <c r="Y11" s="15" t="s">
        <v>45</v>
      </c>
      <c r="Z11" s="15"/>
      <c r="AA11" s="15" t="s">
        <v>47</v>
      </c>
      <c r="AB11" s="15" t="s">
        <v>48</v>
      </c>
      <c r="AC11" s="15" t="s">
        <v>45</v>
      </c>
      <c r="AD11" s="15"/>
      <c r="AE11" s="15" t="s">
        <v>47</v>
      </c>
      <c r="AF11" s="15" t="s">
        <v>48</v>
      </c>
      <c r="AG11" s="15" t="s">
        <v>45</v>
      </c>
      <c r="AH11" s="15"/>
      <c r="AI11" s="15" t="s">
        <v>47</v>
      </c>
      <c r="AJ11" s="15" t="s">
        <v>48</v>
      </c>
      <c r="AK11" s="15" t="s">
        <v>45</v>
      </c>
      <c r="AL11" s="15"/>
      <c r="AM11" s="15" t="s">
        <v>47</v>
      </c>
      <c r="AN11" s="15" t="s">
        <v>48</v>
      </c>
      <c r="AO11" s="15" t="s">
        <v>45</v>
      </c>
      <c r="AP11" s="15"/>
      <c r="AQ11" s="15" t="s">
        <v>47</v>
      </c>
      <c r="AR11" s="15" t="s">
        <v>48</v>
      </c>
      <c r="AS11" s="15" t="s">
        <v>45</v>
      </c>
      <c r="AT11" s="15"/>
      <c r="AU11" s="15" t="s">
        <v>47</v>
      </c>
      <c r="AV11" s="15" t="s">
        <v>48</v>
      </c>
      <c r="AW11" s="15" t="s">
        <v>45</v>
      </c>
      <c r="AX11" s="15"/>
      <c r="AY11" s="15" t="s">
        <v>47</v>
      </c>
      <c r="AZ11" s="15" t="s">
        <v>48</v>
      </c>
      <c r="BA11" s="15" t="s">
        <v>45</v>
      </c>
      <c r="BB11" s="15"/>
      <c r="BC11" s="15" t="s">
        <v>47</v>
      </c>
      <c r="BD11" s="15" t="s">
        <v>48</v>
      </c>
      <c r="BE11" s="15" t="s">
        <v>45</v>
      </c>
      <c r="BF11" s="15"/>
      <c r="BG11" s="15" t="s">
        <v>47</v>
      </c>
      <c r="BH11" s="15" t="s">
        <v>48</v>
      </c>
      <c r="BI11" s="15" t="s">
        <v>45</v>
      </c>
      <c r="BJ11" s="15"/>
      <c r="BK11" s="15" t="s">
        <v>47</v>
      </c>
      <c r="BL11" s="15" t="s">
        <v>48</v>
      </c>
      <c r="BM11" s="15" t="s">
        <v>45</v>
      </c>
      <c r="BN11" s="15"/>
      <c r="BO11" s="15" t="s">
        <v>47</v>
      </c>
      <c r="BP11" s="15" t="s">
        <v>48</v>
      </c>
      <c r="BQ11" s="15" t="s">
        <v>45</v>
      </c>
      <c r="BR11" s="15"/>
      <c r="BS11" s="15" t="s">
        <v>47</v>
      </c>
      <c r="BT11" s="15" t="s">
        <v>48</v>
      </c>
      <c r="BU11" s="15" t="s">
        <v>45</v>
      </c>
      <c r="BV11" s="15"/>
      <c r="BW11" s="15" t="s">
        <v>47</v>
      </c>
      <c r="BX11" s="15" t="s">
        <v>48</v>
      </c>
      <c r="BY11" s="15" t="s">
        <v>45</v>
      </c>
      <c r="BZ11" s="15"/>
      <c r="CA11" s="15" t="s">
        <v>47</v>
      </c>
      <c r="CB11" s="15" t="s">
        <v>48</v>
      </c>
      <c r="CC11" s="15" t="s">
        <v>45</v>
      </c>
      <c r="CD11" s="15"/>
      <c r="CE11" s="15" t="s">
        <v>47</v>
      </c>
      <c r="CF11" s="15" t="s">
        <v>48</v>
      </c>
      <c r="CG11" s="15" t="s">
        <v>45</v>
      </c>
      <c r="CH11" s="15"/>
      <c r="CI11" s="15" t="s">
        <v>47</v>
      </c>
      <c r="CJ11" s="15" t="s">
        <v>48</v>
      </c>
      <c r="CK11" s="15" t="s">
        <v>45</v>
      </c>
      <c r="CL11" s="15"/>
      <c r="CM11" s="15" t="s">
        <v>47</v>
      </c>
      <c r="CN11" s="15" t="s">
        <v>48</v>
      </c>
      <c r="CO11" s="15" t="s">
        <v>45</v>
      </c>
      <c r="CP11" s="15"/>
      <c r="CQ11" s="15" t="s">
        <v>47</v>
      </c>
      <c r="CR11" s="15" t="s">
        <v>48</v>
      </c>
      <c r="CS11" s="15" t="s">
        <v>45</v>
      </c>
      <c r="CT11" s="15"/>
      <c r="CU11" s="15" t="s">
        <v>47</v>
      </c>
      <c r="CV11" s="15" t="s">
        <v>48</v>
      </c>
      <c r="CW11" s="15" t="s">
        <v>45</v>
      </c>
      <c r="CX11" s="15"/>
      <c r="CY11" s="15" t="s">
        <v>47</v>
      </c>
      <c r="CZ11" s="15" t="s">
        <v>48</v>
      </c>
      <c r="DA11" s="15" t="s">
        <v>45</v>
      </c>
      <c r="DB11" s="15"/>
      <c r="DC11" s="15" t="s">
        <v>47</v>
      </c>
      <c r="DD11" s="15" t="s">
        <v>48</v>
      </c>
      <c r="DE11" s="15" t="s">
        <v>45</v>
      </c>
      <c r="DF11" s="15"/>
      <c r="DG11" s="15" t="s">
        <v>47</v>
      </c>
      <c r="DH11" s="15" t="s">
        <v>48</v>
      </c>
      <c r="DI11" s="15" t="s">
        <v>45</v>
      </c>
      <c r="DJ11" s="15"/>
      <c r="DK11" s="15" t="s">
        <v>47</v>
      </c>
      <c r="DL11" s="15" t="s">
        <v>48</v>
      </c>
      <c r="DM11" s="15" t="s">
        <v>45</v>
      </c>
    </row>
    <row r="12" spans="2:117" x14ac:dyDescent="0.2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</row>
    <row r="13" spans="2:117" x14ac:dyDescent="0.2">
      <c r="B13" s="15">
        <v>1</v>
      </c>
      <c r="C13" s="16" t="s">
        <v>58</v>
      </c>
      <c r="E13" s="18" t="str">
        <f>IF((K13+O13+S13+W13+AA13+AE13+AI13+AM13+AQ13+AU13+AY13+BC13+BG13+BK13+BO13+BS13+BW13+CA13+CE13+CI13+CM13+CQ13+CU13)&gt;'World Council members'!$D$35,"YES","NO")</f>
        <v>YES</v>
      </c>
      <c r="F13" s="15">
        <f t="shared" ref="F13:G15" si="0">+L13+P13+T13+X13+AB13+AF13+AJ13+AN13+AR13+AV13+AZ13+BD13+BH13+BL13+BP13+BT13+BX13+CB13+CF13+CJ13+CN13+CR13+CV13+CZ13+DD13+DH13+DL13</f>
        <v>75</v>
      </c>
      <c r="G13" s="15">
        <f t="shared" si="0"/>
        <v>2</v>
      </c>
      <c r="H13" s="17">
        <f t="shared" ref="H13:H15" si="1">+G13/F13</f>
        <v>2.6666666666666668E-2</v>
      </c>
      <c r="J13" s="15" t="s">
        <v>45</v>
      </c>
      <c r="K13" s="15">
        <f t="shared" ref="K13:K15" si="2">IF(J13="",0,1)</f>
        <v>1</v>
      </c>
      <c r="L13" s="15">
        <f t="shared" ref="L13:L15" si="3">IF(K13=1,IF(J13="A",0,J$9),0)</f>
        <v>2</v>
      </c>
      <c r="M13" s="15">
        <f t="shared" ref="M13:M15" si="4">IF(J13="Y",J$9,0)</f>
        <v>2</v>
      </c>
      <c r="N13" s="15" t="s">
        <v>46</v>
      </c>
      <c r="O13" s="15">
        <f t="shared" ref="O13:O15" si="5">IF(N13="",0,1)</f>
        <v>1</v>
      </c>
      <c r="P13" s="15">
        <f t="shared" ref="P13:P15" si="6">IF(O13=1,IF(N13="A",0,N$9),0)</f>
        <v>8</v>
      </c>
      <c r="Q13" s="15">
        <f t="shared" ref="Q13:Q15" si="7">IF(N13="Y",N$9,0)</f>
        <v>0</v>
      </c>
      <c r="R13" s="15" t="s">
        <v>46</v>
      </c>
      <c r="S13" s="15">
        <f t="shared" ref="S13:S15" si="8">IF(R13="",0,1)</f>
        <v>1</v>
      </c>
      <c r="T13" s="15">
        <f t="shared" ref="T13:T15" si="9">IF(S13=1,IF(R13="A",0,R$9),0)</f>
        <v>1</v>
      </c>
      <c r="U13" s="15">
        <f t="shared" ref="U13:U15" si="10">IF(R13="Y",R$9,0)</f>
        <v>0</v>
      </c>
      <c r="V13" s="15" t="s">
        <v>46</v>
      </c>
      <c r="W13" s="15">
        <f t="shared" ref="W13:W15" si="11">IF(V13="",0,1)</f>
        <v>1</v>
      </c>
      <c r="X13" s="15">
        <f t="shared" ref="X13:X15" si="12">IF(W13=1,IF(V13="A",0,V$9),0)</f>
        <v>2</v>
      </c>
      <c r="Y13" s="15">
        <f t="shared" ref="Y13:Y15" si="13">IF(V13="Y",V$9,0)</f>
        <v>0</v>
      </c>
      <c r="Z13" s="15"/>
      <c r="AA13" s="15">
        <f t="shared" ref="AA13:AA15" si="14">IF(Z13="",0,1)</f>
        <v>0</v>
      </c>
      <c r="AB13" s="15">
        <f t="shared" ref="AB13:AB15" si="15">IF(AA13=1,IF(Z13="A",0,Z$9),0)</f>
        <v>0</v>
      </c>
      <c r="AC13" s="15">
        <f t="shared" ref="AC13:AC15" si="16">IF(Z13="Y",Z$9,0)</f>
        <v>0</v>
      </c>
      <c r="AD13" s="15"/>
      <c r="AE13" s="15">
        <f t="shared" ref="AE13:AE15" si="17">IF(AD13="",0,1)</f>
        <v>0</v>
      </c>
      <c r="AF13" s="15">
        <f t="shared" ref="AF13:AF15" si="18">IF(AE13=1,IF(AD13="A",0,AD$9),0)</f>
        <v>0</v>
      </c>
      <c r="AG13" s="15">
        <f t="shared" ref="AG13:AG15" si="19">IF(AD13="Y",AD$9,0)</f>
        <v>0</v>
      </c>
      <c r="AH13" s="15" t="s">
        <v>46</v>
      </c>
      <c r="AI13" s="15">
        <f t="shared" ref="AI13:AI15" si="20">IF(AH13="",0,1)</f>
        <v>1</v>
      </c>
      <c r="AJ13" s="15">
        <f t="shared" ref="AJ13:AJ15" si="21">IF(AI13=1,IF(AH13="A",0,AH$9),0)</f>
        <v>2</v>
      </c>
      <c r="AK13" s="15">
        <f t="shared" ref="AK13:AK15" si="22">IF(AH13="Y",AH$9,0)</f>
        <v>0</v>
      </c>
      <c r="AL13" s="15" t="s">
        <v>59</v>
      </c>
      <c r="AM13" s="15">
        <f t="shared" ref="AM13:AM15" si="23">IF(AL13="",0,1)</f>
        <v>1</v>
      </c>
      <c r="AN13" s="15">
        <f t="shared" ref="AN13:AN15" si="24">IF(AM13=1,IF(AL13="A",0,AL$9),0)</f>
        <v>0</v>
      </c>
      <c r="AO13" s="15">
        <f t="shared" ref="AO13:AO15" si="25">IF(AL13="Y",AL$9,0)</f>
        <v>0</v>
      </c>
      <c r="AP13" s="15"/>
      <c r="AQ13" s="15">
        <f t="shared" ref="AQ13:AQ15" si="26">IF(AP13="",0,1)</f>
        <v>0</v>
      </c>
      <c r="AR13" s="15">
        <f t="shared" ref="AR13:AR15" si="27">IF(AQ13=1,IF(AP13="A",0,AP$9),0)</f>
        <v>0</v>
      </c>
      <c r="AS13" s="15">
        <f t="shared" ref="AS13:AS15" si="28">IF(AP13="Y",AP$9,0)</f>
        <v>0</v>
      </c>
      <c r="AT13" s="15"/>
      <c r="AU13" s="15">
        <f t="shared" ref="AU13:AU15" si="29">IF(AT13="",0,1)</f>
        <v>0</v>
      </c>
      <c r="AV13" s="15">
        <f t="shared" ref="AV13:AV15" si="30">IF(AU13=1,IF(AT13="A",0,AT$9),0)</f>
        <v>0</v>
      </c>
      <c r="AW13" s="15">
        <f t="shared" ref="AW13:AW15" si="31">IF(AT13="Y",AT$9,0)</f>
        <v>0</v>
      </c>
      <c r="AX13" s="15" t="s">
        <v>46</v>
      </c>
      <c r="AY13" s="15">
        <f t="shared" ref="AY13:AY15" si="32">IF(AX13="",0,1)</f>
        <v>1</v>
      </c>
      <c r="AZ13" s="15">
        <f t="shared" ref="AZ13:AZ15" si="33">IF(AY13=1,IF(AX13="A",0,AX$9),0)</f>
        <v>3</v>
      </c>
      <c r="BA13" s="15">
        <f t="shared" ref="BA13:BA15" si="34">IF(AX13="Y",AX$9,0)</f>
        <v>0</v>
      </c>
      <c r="BB13" s="15"/>
      <c r="BC13" s="15">
        <f t="shared" ref="BC13:BC15" si="35">IF(BB13="",0,1)</f>
        <v>0</v>
      </c>
      <c r="BD13" s="15">
        <f t="shared" ref="BD13:BD15" si="36">IF(BC13=1,IF(BB13="A",0,BB$9),0)</f>
        <v>0</v>
      </c>
      <c r="BE13" s="15">
        <f t="shared" ref="BE13:BE15" si="37">IF(BB13="Y",BB$9,0)</f>
        <v>0</v>
      </c>
      <c r="BF13" s="15" t="s">
        <v>46</v>
      </c>
      <c r="BG13" s="15">
        <f t="shared" ref="BG13:BG15" si="38">IF(BF13="",0,1)</f>
        <v>1</v>
      </c>
      <c r="BH13" s="15">
        <f t="shared" ref="BH13:BH15" si="39">IF(BG13=1,IF(BF13="A",0,BF$9),0)</f>
        <v>4</v>
      </c>
      <c r="BI13" s="15">
        <f t="shared" ref="BI13:BI15" si="40">IF(BF13="Y",BF$9,0)</f>
        <v>0</v>
      </c>
      <c r="BJ13" s="15" t="s">
        <v>46</v>
      </c>
      <c r="BK13" s="15">
        <f t="shared" ref="BK13:BK15" si="41">IF(BJ13="",0,1)</f>
        <v>1</v>
      </c>
      <c r="BL13" s="15">
        <f t="shared" ref="BL13:BL15" si="42">IF(BK13=1,IF(BJ13="A",0,BJ$9),0)</f>
        <v>23</v>
      </c>
      <c r="BM13" s="15">
        <f t="shared" ref="BM13:BM15" si="43">IF(BJ13="Y",BJ$9,0)</f>
        <v>0</v>
      </c>
      <c r="BN13" s="15"/>
      <c r="BO13" s="15">
        <f t="shared" ref="BO13:BO15" si="44">IF(BN13="",0,1)</f>
        <v>0</v>
      </c>
      <c r="BP13" s="15">
        <f t="shared" ref="BP13:BP15" si="45">IF(BO13=1,IF(BN13="A",0,BN$9),0)</f>
        <v>0</v>
      </c>
      <c r="BQ13" s="15">
        <f t="shared" ref="BQ13:BQ15" si="46">IF(BN13="Y",BN$9,0)</f>
        <v>0</v>
      </c>
      <c r="BR13" s="15" t="s">
        <v>46</v>
      </c>
      <c r="BS13" s="15">
        <f t="shared" ref="BS13:BS15" si="47">IF(BR13="",0,1)</f>
        <v>1</v>
      </c>
      <c r="BT13" s="15">
        <f t="shared" ref="BT13:BT15" si="48">IF(BS13=1,IF(BR13="A",0,BR$9),0)</f>
        <v>1</v>
      </c>
      <c r="BU13" s="15">
        <f t="shared" ref="BU13:BU15" si="49">IF(BR13="Y",BR$9,0)</f>
        <v>0</v>
      </c>
      <c r="BV13" s="15" t="s">
        <v>46</v>
      </c>
      <c r="BW13" s="15">
        <f t="shared" ref="BW13:BW15" si="50">IF(BV13="",0,1)</f>
        <v>1</v>
      </c>
      <c r="BX13" s="15">
        <f t="shared" ref="BX13:BX15" si="51">IF(BW13=1,IF(BV13="A",0,BV$9),0)</f>
        <v>1</v>
      </c>
      <c r="BY13" s="15">
        <f t="shared" ref="BY13:BY15" si="52">IF(BV13="Y",BV$9,0)</f>
        <v>0</v>
      </c>
      <c r="BZ13" s="15" t="s">
        <v>46</v>
      </c>
      <c r="CA13" s="15">
        <f t="shared" ref="CA13:CA15" si="53">IF(BZ13="",0,1)</f>
        <v>1</v>
      </c>
      <c r="CB13" s="15">
        <f t="shared" ref="CB13:CB15" si="54">IF(CA13=1,IF(BZ13="A",0,BZ$9),0)</f>
        <v>6</v>
      </c>
      <c r="CC13" s="15">
        <f t="shared" ref="CC13:CC15" si="55">IF(BZ13="Y",BZ$9,0)</f>
        <v>0</v>
      </c>
      <c r="CD13" s="15" t="s">
        <v>46</v>
      </c>
      <c r="CE13" s="15">
        <f t="shared" ref="CE13:CE15" si="56">IF(CD13="",0,1)</f>
        <v>1</v>
      </c>
      <c r="CF13" s="15">
        <f t="shared" ref="CF13:CF15" si="57">IF(CE13=1,IF(CD13="A",0,CD$9),0)</f>
        <v>3</v>
      </c>
      <c r="CG13" s="15">
        <f t="shared" ref="CG13:CG15" si="58">IF(CD13="Y",CD$9,0)</f>
        <v>0</v>
      </c>
      <c r="CH13" s="15"/>
      <c r="CI13" s="15">
        <f t="shared" ref="CI13:CI15" si="59">IF(CH13="",0,1)</f>
        <v>0</v>
      </c>
      <c r="CJ13" s="15">
        <f t="shared" ref="CJ13:CJ15" si="60">IF(CI13=1,IF(CH13="A",0,CH$9),0)</f>
        <v>0</v>
      </c>
      <c r="CK13" s="15">
        <f t="shared" ref="CK13:CK15" si="61">IF(CH13="Y",CH$9,0)</f>
        <v>0</v>
      </c>
      <c r="CL13" s="15"/>
      <c r="CM13" s="15">
        <f t="shared" ref="CM13:CM15" si="62">IF(CL13="",0,1)</f>
        <v>0</v>
      </c>
      <c r="CN13" s="15">
        <f t="shared" ref="CN13:CN15" si="63">IF(CM13=1,IF(CL13="A",0,CL$9),0)</f>
        <v>0</v>
      </c>
      <c r="CO13" s="15">
        <f t="shared" ref="CO13:CO15" si="64">IF(CL13="Y",CL$9,0)</f>
        <v>0</v>
      </c>
      <c r="CP13" s="15" t="s">
        <v>46</v>
      </c>
      <c r="CQ13" s="15">
        <f t="shared" ref="CQ13:CQ15" si="65">IF(CP13="",0,1)</f>
        <v>1</v>
      </c>
      <c r="CR13" s="15">
        <f t="shared" ref="CR13:CR15" si="66">IF(CQ13=1,IF(CP13="A",0,CP$9),0)</f>
        <v>5</v>
      </c>
      <c r="CS13" s="15">
        <f t="shared" ref="CS13:CS15" si="67">IF(CP13="Y",CP$9,0)</f>
        <v>0</v>
      </c>
      <c r="CT13" s="15" t="s">
        <v>46</v>
      </c>
      <c r="CU13" s="15">
        <f t="shared" ref="CU13:CU15" si="68">IF(CT13="",0,1)</f>
        <v>1</v>
      </c>
      <c r="CV13" s="15">
        <f t="shared" ref="CV13:CV15" si="69">IF(CU13=1,IF(CT13="A",0,CT$9),0)</f>
        <v>12</v>
      </c>
      <c r="CW13" s="15">
        <f t="shared" ref="CW13:CW15" si="70">IF(CT13="Y",CT$9,0)</f>
        <v>0</v>
      </c>
      <c r="CX13" s="15" t="s">
        <v>46</v>
      </c>
      <c r="CY13" s="15">
        <f t="shared" ref="CY13:CY15" si="71">IF(CX13="",0,1)</f>
        <v>1</v>
      </c>
      <c r="CZ13" s="15">
        <f t="shared" ref="CZ13:CZ15" si="72">IF(CY13=1,IF(CX13="A",0,CX$9),0)</f>
        <v>1</v>
      </c>
      <c r="DA13" s="15">
        <f t="shared" ref="DA13:DA15" si="73">IF(CX13="Y",CX$9,0)</f>
        <v>0</v>
      </c>
      <c r="DB13" s="15"/>
      <c r="DC13" s="15">
        <f t="shared" ref="DC13:DC15" si="74">IF(DB13="",0,1)</f>
        <v>0</v>
      </c>
      <c r="DD13" s="15">
        <f t="shared" ref="DD13:DD15" si="75">IF(DC13=1,IF(DB13="A",0,DB$9),0)</f>
        <v>0</v>
      </c>
      <c r="DE13" s="15">
        <f t="shared" ref="DE13:DE15" si="76">IF(DB13="Y",DB$9,0)</f>
        <v>0</v>
      </c>
      <c r="DF13" s="15"/>
      <c r="DG13" s="15">
        <f t="shared" ref="DG13:DG15" si="77">IF(DF13="",0,1)</f>
        <v>0</v>
      </c>
      <c r="DH13" s="15">
        <f t="shared" ref="DH13:DH15" si="78">IF(DG13=1,IF(DF13="A",0,DF$9),0)</f>
        <v>0</v>
      </c>
      <c r="DI13" s="15">
        <f t="shared" ref="DI13:DI15" si="79">IF(DF13="Y",DF$9,0)</f>
        <v>0</v>
      </c>
      <c r="DJ13" s="15" t="s">
        <v>46</v>
      </c>
      <c r="DK13" s="15">
        <f t="shared" ref="DK13:DK15" si="80">IF(DJ13="",0,1)</f>
        <v>1</v>
      </c>
      <c r="DL13" s="15">
        <f t="shared" ref="DL13:DL15" si="81">IF(DK13=1,IF(DJ13="A",0,DJ$9),0)</f>
        <v>1</v>
      </c>
      <c r="DM13" s="15">
        <f t="shared" ref="DM13:DM15" si="82">IF(DJ13="Y",DJ$9,0)</f>
        <v>0</v>
      </c>
    </row>
    <row r="14" spans="2:117" x14ac:dyDescent="0.2">
      <c r="C14" s="16" t="s">
        <v>56</v>
      </c>
      <c r="E14" s="18" t="str">
        <f>IF((K14+O14+S14+W14+AA14+AE14+AI14+AM14+AQ14+AU14+AY14+BC14+BG14+BK14+BO14+BS14+BW14+CA14+CE14+CI14+CM14+CQ14+CU14)&gt;'World Council members'!$D$35,"YES","NO")</f>
        <v>YES</v>
      </c>
      <c r="F14" s="15">
        <f t="shared" si="0"/>
        <v>75</v>
      </c>
      <c r="G14" s="15">
        <f t="shared" si="0"/>
        <v>68</v>
      </c>
      <c r="H14" s="17">
        <f t="shared" si="1"/>
        <v>0.90666666666666662</v>
      </c>
      <c r="J14" s="15" t="s">
        <v>46</v>
      </c>
      <c r="K14" s="15">
        <f t="shared" si="2"/>
        <v>1</v>
      </c>
      <c r="L14" s="15">
        <f t="shared" si="3"/>
        <v>2</v>
      </c>
      <c r="M14" s="15">
        <f t="shared" si="4"/>
        <v>0</v>
      </c>
      <c r="N14" s="15" t="s">
        <v>45</v>
      </c>
      <c r="O14" s="15">
        <f t="shared" si="5"/>
        <v>1</v>
      </c>
      <c r="P14" s="15">
        <f t="shared" si="6"/>
        <v>8</v>
      </c>
      <c r="Q14" s="15">
        <f t="shared" si="7"/>
        <v>8</v>
      </c>
      <c r="R14" s="15" t="s">
        <v>45</v>
      </c>
      <c r="S14" s="15">
        <f t="shared" si="8"/>
        <v>1</v>
      </c>
      <c r="T14" s="15">
        <f t="shared" si="9"/>
        <v>1</v>
      </c>
      <c r="U14" s="15">
        <f t="shared" si="10"/>
        <v>1</v>
      </c>
      <c r="V14" s="15" t="s">
        <v>45</v>
      </c>
      <c r="W14" s="15">
        <f t="shared" si="11"/>
        <v>1</v>
      </c>
      <c r="X14" s="15">
        <f t="shared" si="12"/>
        <v>2</v>
      </c>
      <c r="Y14" s="15">
        <f t="shared" si="13"/>
        <v>2</v>
      </c>
      <c r="Z14" s="15"/>
      <c r="AA14" s="15">
        <f t="shared" si="14"/>
        <v>0</v>
      </c>
      <c r="AB14" s="15">
        <f t="shared" si="15"/>
        <v>0</v>
      </c>
      <c r="AC14" s="15">
        <f t="shared" si="16"/>
        <v>0</v>
      </c>
      <c r="AD14" s="15"/>
      <c r="AE14" s="15">
        <f t="shared" si="17"/>
        <v>0</v>
      </c>
      <c r="AF14" s="15">
        <f t="shared" si="18"/>
        <v>0</v>
      </c>
      <c r="AG14" s="15">
        <f t="shared" si="19"/>
        <v>0</v>
      </c>
      <c r="AH14" s="15" t="s">
        <v>46</v>
      </c>
      <c r="AI14" s="15">
        <f t="shared" si="20"/>
        <v>1</v>
      </c>
      <c r="AJ14" s="15">
        <f t="shared" si="21"/>
        <v>2</v>
      </c>
      <c r="AK14" s="15">
        <f t="shared" si="22"/>
        <v>0</v>
      </c>
      <c r="AL14" s="15" t="s">
        <v>59</v>
      </c>
      <c r="AM14" s="15">
        <f t="shared" si="23"/>
        <v>1</v>
      </c>
      <c r="AN14" s="15">
        <f t="shared" si="24"/>
        <v>0</v>
      </c>
      <c r="AO14" s="15">
        <f t="shared" si="25"/>
        <v>0</v>
      </c>
      <c r="AP14" s="15"/>
      <c r="AQ14" s="15">
        <f t="shared" si="26"/>
        <v>0</v>
      </c>
      <c r="AR14" s="15">
        <f t="shared" si="27"/>
        <v>0</v>
      </c>
      <c r="AS14" s="15">
        <f t="shared" si="28"/>
        <v>0</v>
      </c>
      <c r="AT14" s="15"/>
      <c r="AU14" s="15">
        <f t="shared" si="29"/>
        <v>0</v>
      </c>
      <c r="AV14" s="15">
        <f t="shared" si="30"/>
        <v>0</v>
      </c>
      <c r="AW14" s="15">
        <f t="shared" si="31"/>
        <v>0</v>
      </c>
      <c r="AX14" s="15" t="s">
        <v>46</v>
      </c>
      <c r="AY14" s="15">
        <f t="shared" si="32"/>
        <v>1</v>
      </c>
      <c r="AZ14" s="15">
        <f t="shared" si="33"/>
        <v>3</v>
      </c>
      <c r="BA14" s="15">
        <f t="shared" si="34"/>
        <v>0</v>
      </c>
      <c r="BB14" s="15"/>
      <c r="BC14" s="15">
        <f t="shared" si="35"/>
        <v>0</v>
      </c>
      <c r="BD14" s="15">
        <f t="shared" si="36"/>
        <v>0</v>
      </c>
      <c r="BE14" s="15">
        <f t="shared" si="37"/>
        <v>0</v>
      </c>
      <c r="BF14" s="15" t="s">
        <v>45</v>
      </c>
      <c r="BG14" s="15">
        <f t="shared" si="38"/>
        <v>1</v>
      </c>
      <c r="BH14" s="15">
        <f t="shared" si="39"/>
        <v>4</v>
      </c>
      <c r="BI14" s="15">
        <f t="shared" si="40"/>
        <v>4</v>
      </c>
      <c r="BJ14" s="15" t="s">
        <v>45</v>
      </c>
      <c r="BK14" s="15">
        <f t="shared" si="41"/>
        <v>1</v>
      </c>
      <c r="BL14" s="15">
        <f t="shared" si="42"/>
        <v>23</v>
      </c>
      <c r="BM14" s="15">
        <f t="shared" si="43"/>
        <v>23</v>
      </c>
      <c r="BN14" s="15"/>
      <c r="BO14" s="15">
        <f t="shared" si="44"/>
        <v>0</v>
      </c>
      <c r="BP14" s="15">
        <f t="shared" si="45"/>
        <v>0</v>
      </c>
      <c r="BQ14" s="15">
        <f t="shared" si="46"/>
        <v>0</v>
      </c>
      <c r="BR14" s="15" t="s">
        <v>45</v>
      </c>
      <c r="BS14" s="15">
        <f t="shared" si="47"/>
        <v>1</v>
      </c>
      <c r="BT14" s="15">
        <f t="shared" si="48"/>
        <v>1</v>
      </c>
      <c r="BU14" s="15">
        <f t="shared" si="49"/>
        <v>1</v>
      </c>
      <c r="BV14" s="15" t="s">
        <v>45</v>
      </c>
      <c r="BW14" s="15">
        <f t="shared" si="50"/>
        <v>1</v>
      </c>
      <c r="BX14" s="15">
        <f t="shared" si="51"/>
        <v>1</v>
      </c>
      <c r="BY14" s="15">
        <f t="shared" si="52"/>
        <v>1</v>
      </c>
      <c r="BZ14" s="15" t="s">
        <v>45</v>
      </c>
      <c r="CA14" s="15">
        <f t="shared" si="53"/>
        <v>1</v>
      </c>
      <c r="CB14" s="15">
        <f t="shared" si="54"/>
        <v>6</v>
      </c>
      <c r="CC14" s="15">
        <f t="shared" si="55"/>
        <v>6</v>
      </c>
      <c r="CD14" s="15" t="s">
        <v>45</v>
      </c>
      <c r="CE14" s="15">
        <f t="shared" si="56"/>
        <v>1</v>
      </c>
      <c r="CF14" s="15">
        <f t="shared" si="57"/>
        <v>3</v>
      </c>
      <c r="CG14" s="15">
        <f t="shared" si="58"/>
        <v>3</v>
      </c>
      <c r="CH14" s="15"/>
      <c r="CI14" s="15">
        <f t="shared" si="59"/>
        <v>0</v>
      </c>
      <c r="CJ14" s="15">
        <f t="shared" si="60"/>
        <v>0</v>
      </c>
      <c r="CK14" s="15">
        <f t="shared" si="61"/>
        <v>0</v>
      </c>
      <c r="CL14" s="15"/>
      <c r="CM14" s="15">
        <f t="shared" si="62"/>
        <v>0</v>
      </c>
      <c r="CN14" s="15">
        <f t="shared" si="63"/>
        <v>0</v>
      </c>
      <c r="CO14" s="15">
        <f t="shared" si="64"/>
        <v>0</v>
      </c>
      <c r="CP14" s="15" t="s">
        <v>45</v>
      </c>
      <c r="CQ14" s="15">
        <f t="shared" si="65"/>
        <v>1</v>
      </c>
      <c r="CR14" s="15">
        <f t="shared" si="66"/>
        <v>5</v>
      </c>
      <c r="CS14" s="15">
        <f t="shared" si="67"/>
        <v>5</v>
      </c>
      <c r="CT14" s="15" t="s">
        <v>45</v>
      </c>
      <c r="CU14" s="15">
        <f t="shared" si="68"/>
        <v>1</v>
      </c>
      <c r="CV14" s="15">
        <f t="shared" si="69"/>
        <v>12</v>
      </c>
      <c r="CW14" s="15">
        <f t="shared" si="70"/>
        <v>12</v>
      </c>
      <c r="CX14" s="15" t="s">
        <v>45</v>
      </c>
      <c r="CY14" s="15">
        <f t="shared" si="71"/>
        <v>1</v>
      </c>
      <c r="CZ14" s="15">
        <f t="shared" si="72"/>
        <v>1</v>
      </c>
      <c r="DA14" s="15">
        <f t="shared" si="73"/>
        <v>1</v>
      </c>
      <c r="DB14" s="15"/>
      <c r="DC14" s="15">
        <f t="shared" si="74"/>
        <v>0</v>
      </c>
      <c r="DD14" s="15">
        <f t="shared" si="75"/>
        <v>0</v>
      </c>
      <c r="DE14" s="15">
        <f t="shared" si="76"/>
        <v>0</v>
      </c>
      <c r="DF14" s="15"/>
      <c r="DG14" s="15">
        <f t="shared" si="77"/>
        <v>0</v>
      </c>
      <c r="DH14" s="15">
        <f t="shared" si="78"/>
        <v>0</v>
      </c>
      <c r="DI14" s="15">
        <f t="shared" si="79"/>
        <v>0</v>
      </c>
      <c r="DJ14" s="15" t="s">
        <v>45</v>
      </c>
      <c r="DK14" s="15">
        <f t="shared" si="80"/>
        <v>1</v>
      </c>
      <c r="DL14" s="15">
        <f t="shared" si="81"/>
        <v>1</v>
      </c>
      <c r="DM14" s="15">
        <f t="shared" si="82"/>
        <v>1</v>
      </c>
    </row>
    <row r="15" spans="2:117" x14ac:dyDescent="0.2">
      <c r="C15" s="16" t="s">
        <v>57</v>
      </c>
      <c r="E15" s="18" t="str">
        <f>IF((K15+O15+S15+W15+AA15+AE15+AI15+AM15+AQ15+AU15+AY15+BC15+BG15+BK15+BO15+BS15+BW15+CA15+CE15+CI15+CM15+CQ15+CU15)&gt;'World Council members'!$D$35,"YES","NO")</f>
        <v>YES</v>
      </c>
      <c r="F15" s="15">
        <f t="shared" si="0"/>
        <v>75</v>
      </c>
      <c r="G15" s="15">
        <f t="shared" si="0"/>
        <v>5</v>
      </c>
      <c r="H15" s="17">
        <f t="shared" si="1"/>
        <v>6.6666666666666666E-2</v>
      </c>
      <c r="J15" s="15" t="s">
        <v>46</v>
      </c>
      <c r="K15" s="15">
        <f t="shared" si="2"/>
        <v>1</v>
      </c>
      <c r="L15" s="15">
        <f t="shared" si="3"/>
        <v>2</v>
      </c>
      <c r="M15" s="15">
        <f t="shared" si="4"/>
        <v>0</v>
      </c>
      <c r="N15" s="15" t="s">
        <v>46</v>
      </c>
      <c r="O15" s="15">
        <f t="shared" si="5"/>
        <v>1</v>
      </c>
      <c r="P15" s="15">
        <f t="shared" si="6"/>
        <v>8</v>
      </c>
      <c r="Q15" s="15">
        <f t="shared" si="7"/>
        <v>0</v>
      </c>
      <c r="R15" s="15" t="s">
        <v>46</v>
      </c>
      <c r="S15" s="15">
        <f t="shared" si="8"/>
        <v>1</v>
      </c>
      <c r="T15" s="15">
        <f t="shared" si="9"/>
        <v>1</v>
      </c>
      <c r="U15" s="15">
        <f t="shared" si="10"/>
        <v>0</v>
      </c>
      <c r="V15" s="15" t="s">
        <v>46</v>
      </c>
      <c r="W15" s="15">
        <f t="shared" si="11"/>
        <v>1</v>
      </c>
      <c r="X15" s="15">
        <f t="shared" si="12"/>
        <v>2</v>
      </c>
      <c r="Y15" s="15">
        <f t="shared" si="13"/>
        <v>0</v>
      </c>
      <c r="Z15" s="15"/>
      <c r="AA15" s="15">
        <f t="shared" si="14"/>
        <v>0</v>
      </c>
      <c r="AB15" s="15">
        <f t="shared" si="15"/>
        <v>0</v>
      </c>
      <c r="AC15" s="15">
        <f t="shared" si="16"/>
        <v>0</v>
      </c>
      <c r="AD15" s="15"/>
      <c r="AE15" s="15">
        <f t="shared" si="17"/>
        <v>0</v>
      </c>
      <c r="AF15" s="15">
        <f t="shared" si="18"/>
        <v>0</v>
      </c>
      <c r="AG15" s="15">
        <f t="shared" si="19"/>
        <v>0</v>
      </c>
      <c r="AH15" s="15" t="s">
        <v>45</v>
      </c>
      <c r="AI15" s="15">
        <f t="shared" si="20"/>
        <v>1</v>
      </c>
      <c r="AJ15" s="15">
        <f t="shared" si="21"/>
        <v>2</v>
      </c>
      <c r="AK15" s="15">
        <f t="shared" si="22"/>
        <v>2</v>
      </c>
      <c r="AL15" s="15" t="s">
        <v>59</v>
      </c>
      <c r="AM15" s="15">
        <f t="shared" si="23"/>
        <v>1</v>
      </c>
      <c r="AN15" s="15">
        <f t="shared" si="24"/>
        <v>0</v>
      </c>
      <c r="AO15" s="15">
        <f t="shared" si="25"/>
        <v>0</v>
      </c>
      <c r="AP15" s="15"/>
      <c r="AQ15" s="15">
        <f t="shared" si="26"/>
        <v>0</v>
      </c>
      <c r="AR15" s="15">
        <f t="shared" si="27"/>
        <v>0</v>
      </c>
      <c r="AS15" s="15">
        <f t="shared" si="28"/>
        <v>0</v>
      </c>
      <c r="AT15" s="15"/>
      <c r="AU15" s="15">
        <f t="shared" si="29"/>
        <v>0</v>
      </c>
      <c r="AV15" s="15">
        <f t="shared" si="30"/>
        <v>0</v>
      </c>
      <c r="AW15" s="15">
        <f t="shared" si="31"/>
        <v>0</v>
      </c>
      <c r="AX15" s="15" t="s">
        <v>45</v>
      </c>
      <c r="AY15" s="15">
        <f t="shared" si="32"/>
        <v>1</v>
      </c>
      <c r="AZ15" s="15">
        <f t="shared" si="33"/>
        <v>3</v>
      </c>
      <c r="BA15" s="15">
        <f t="shared" si="34"/>
        <v>3</v>
      </c>
      <c r="BB15" s="15"/>
      <c r="BC15" s="15">
        <f t="shared" si="35"/>
        <v>0</v>
      </c>
      <c r="BD15" s="15">
        <f t="shared" si="36"/>
        <v>0</v>
      </c>
      <c r="BE15" s="15">
        <f t="shared" si="37"/>
        <v>0</v>
      </c>
      <c r="BF15" s="15" t="s">
        <v>46</v>
      </c>
      <c r="BG15" s="15">
        <f t="shared" si="38"/>
        <v>1</v>
      </c>
      <c r="BH15" s="15">
        <f t="shared" si="39"/>
        <v>4</v>
      </c>
      <c r="BI15" s="15">
        <f t="shared" si="40"/>
        <v>0</v>
      </c>
      <c r="BJ15" s="15" t="s">
        <v>46</v>
      </c>
      <c r="BK15" s="15">
        <f t="shared" si="41"/>
        <v>1</v>
      </c>
      <c r="BL15" s="15">
        <f t="shared" si="42"/>
        <v>23</v>
      </c>
      <c r="BM15" s="15">
        <f t="shared" si="43"/>
        <v>0</v>
      </c>
      <c r="BN15" s="15"/>
      <c r="BO15" s="15">
        <f t="shared" si="44"/>
        <v>0</v>
      </c>
      <c r="BP15" s="15">
        <f t="shared" si="45"/>
        <v>0</v>
      </c>
      <c r="BQ15" s="15">
        <f t="shared" si="46"/>
        <v>0</v>
      </c>
      <c r="BR15" s="15" t="s">
        <v>46</v>
      </c>
      <c r="BS15" s="15">
        <f t="shared" si="47"/>
        <v>1</v>
      </c>
      <c r="BT15" s="15">
        <f t="shared" si="48"/>
        <v>1</v>
      </c>
      <c r="BU15" s="15">
        <f t="shared" si="49"/>
        <v>0</v>
      </c>
      <c r="BV15" s="15" t="s">
        <v>46</v>
      </c>
      <c r="BW15" s="15">
        <f t="shared" si="50"/>
        <v>1</v>
      </c>
      <c r="BX15" s="15">
        <f t="shared" si="51"/>
        <v>1</v>
      </c>
      <c r="BY15" s="15">
        <f t="shared" si="52"/>
        <v>0</v>
      </c>
      <c r="BZ15" s="15" t="s">
        <v>46</v>
      </c>
      <c r="CA15" s="15">
        <f t="shared" si="53"/>
        <v>1</v>
      </c>
      <c r="CB15" s="15">
        <f t="shared" si="54"/>
        <v>6</v>
      </c>
      <c r="CC15" s="15">
        <f t="shared" si="55"/>
        <v>0</v>
      </c>
      <c r="CD15" s="15" t="s">
        <v>46</v>
      </c>
      <c r="CE15" s="15">
        <f t="shared" si="56"/>
        <v>1</v>
      </c>
      <c r="CF15" s="15">
        <f t="shared" si="57"/>
        <v>3</v>
      </c>
      <c r="CG15" s="15">
        <f t="shared" si="58"/>
        <v>0</v>
      </c>
      <c r="CH15" s="15"/>
      <c r="CI15" s="15">
        <f t="shared" si="59"/>
        <v>0</v>
      </c>
      <c r="CJ15" s="15">
        <f t="shared" si="60"/>
        <v>0</v>
      </c>
      <c r="CK15" s="15">
        <f t="shared" si="61"/>
        <v>0</v>
      </c>
      <c r="CL15" s="15"/>
      <c r="CM15" s="15">
        <f t="shared" si="62"/>
        <v>0</v>
      </c>
      <c r="CN15" s="15">
        <f t="shared" si="63"/>
        <v>0</v>
      </c>
      <c r="CO15" s="15">
        <f t="shared" si="64"/>
        <v>0</v>
      </c>
      <c r="CP15" s="15" t="s">
        <v>46</v>
      </c>
      <c r="CQ15" s="15">
        <f t="shared" si="65"/>
        <v>1</v>
      </c>
      <c r="CR15" s="15">
        <f t="shared" si="66"/>
        <v>5</v>
      </c>
      <c r="CS15" s="15">
        <f t="shared" si="67"/>
        <v>0</v>
      </c>
      <c r="CT15" s="15" t="s">
        <v>46</v>
      </c>
      <c r="CU15" s="15">
        <f t="shared" si="68"/>
        <v>1</v>
      </c>
      <c r="CV15" s="15">
        <f t="shared" si="69"/>
        <v>12</v>
      </c>
      <c r="CW15" s="15">
        <f t="shared" si="70"/>
        <v>0</v>
      </c>
      <c r="CX15" s="15" t="s">
        <v>46</v>
      </c>
      <c r="CY15" s="15">
        <f t="shared" si="71"/>
        <v>1</v>
      </c>
      <c r="CZ15" s="15">
        <f t="shared" si="72"/>
        <v>1</v>
      </c>
      <c r="DA15" s="15">
        <f t="shared" si="73"/>
        <v>0</v>
      </c>
      <c r="DB15" s="15"/>
      <c r="DC15" s="15">
        <f t="shared" si="74"/>
        <v>0</v>
      </c>
      <c r="DD15" s="15">
        <f t="shared" si="75"/>
        <v>0</v>
      </c>
      <c r="DE15" s="15">
        <f t="shared" si="76"/>
        <v>0</v>
      </c>
      <c r="DF15" s="15"/>
      <c r="DG15" s="15">
        <f t="shared" si="77"/>
        <v>0</v>
      </c>
      <c r="DH15" s="15">
        <f t="shared" si="78"/>
        <v>0</v>
      </c>
      <c r="DI15" s="15">
        <f t="shared" si="79"/>
        <v>0</v>
      </c>
      <c r="DJ15" s="15" t="s">
        <v>46</v>
      </c>
      <c r="DK15" s="15">
        <f t="shared" si="80"/>
        <v>1</v>
      </c>
      <c r="DL15" s="15">
        <f t="shared" si="81"/>
        <v>1</v>
      </c>
      <c r="DM15" s="15">
        <f t="shared" si="82"/>
        <v>0</v>
      </c>
    </row>
    <row r="16" spans="2:117" x14ac:dyDescent="0.2">
      <c r="E16" s="18"/>
      <c r="H16" s="17"/>
      <c r="R16" s="15"/>
      <c r="V16" s="15"/>
      <c r="Z16" s="15"/>
      <c r="AH16" s="15"/>
      <c r="AL16" s="15"/>
      <c r="AP16" s="15"/>
      <c r="AX16" s="15"/>
      <c r="BJ16" s="15"/>
      <c r="BV16" s="15"/>
      <c r="BZ16" s="15"/>
      <c r="CD16" s="15"/>
      <c r="CH16" s="15"/>
      <c r="CP16" s="15"/>
      <c r="CT16" s="15"/>
      <c r="CX16" s="15"/>
      <c r="DB16" s="15"/>
      <c r="DF16" s="15"/>
      <c r="DJ1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World Council members</vt:lpstr>
      <vt:lpstr>Votes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Noordzij</dc:creator>
  <cp:lastModifiedBy>Ad Noordzij</cp:lastModifiedBy>
  <dcterms:created xsi:type="dcterms:W3CDTF">2018-03-13T20:42:24Z</dcterms:created>
  <dcterms:modified xsi:type="dcterms:W3CDTF">2019-08-18T11:07:15Z</dcterms:modified>
</cp:coreProperties>
</file>